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66925"/>
  <mc:AlternateContent xmlns:mc="http://schemas.openxmlformats.org/markup-compatibility/2006">
    <mc:Choice Requires="x15">
      <x15ac:absPath xmlns:x15ac="http://schemas.microsoft.com/office/spreadsheetml/2010/11/ac" url="S:\Core\Health&amp;Wellbeing\H&amp;WTopics\SexualHealth\RecoveryWorkstream\Forsharing\"/>
    </mc:Choice>
  </mc:AlternateContent>
  <xr:revisionPtr revIDLastSave="0" documentId="10_ncr:100000_{E99A26B6-6852-4B8B-B574-186A394A3722}" xr6:coauthVersionLast="31" xr6:coauthVersionMax="31" xr10:uidLastSave="{00000000-0000-0000-0000-000000000000}"/>
  <bookViews>
    <workbookView xWindow="0" yWindow="0" windowWidth="7500" windowHeight="735" tabRatio="503" xr2:uid="{00000000-000D-0000-FFFF-FFFF00000000}"/>
  </bookViews>
  <sheets>
    <sheet name="Introduction" sheetId="13" r:id="rId1"/>
    <sheet name="Instructions" sheetId="14" r:id="rId2"/>
    <sheet name="Evaluation overview sheet" sheetId="1" r:id="rId3"/>
    <sheet name="Data dictionary" sheetId="12" r:id="rId4"/>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2" i="1" l="1"/>
  <c r="B61" i="1"/>
  <c r="J129" i="1" l="1"/>
  <c r="J118" i="1"/>
  <c r="J117" i="1"/>
  <c r="J116" i="1"/>
  <c r="J108" i="1"/>
  <c r="J107" i="1"/>
  <c r="J106" i="1"/>
  <c r="J105" i="1"/>
  <c r="J104" i="1"/>
  <c r="J103" i="1"/>
  <c r="J102" i="1"/>
  <c r="J101" i="1"/>
  <c r="J91" i="1"/>
  <c r="J90" i="1"/>
  <c r="J89" i="1"/>
  <c r="J76" i="1"/>
  <c r="J75" i="1"/>
  <c r="J74" i="1"/>
  <c r="J73" i="1"/>
  <c r="J72" i="1"/>
  <c r="J71" i="1"/>
  <c r="J62" i="1"/>
  <c r="J61" i="1"/>
  <c r="J55" i="1"/>
  <c r="J52" i="1"/>
  <c r="J21" i="1"/>
  <c r="J22" i="1"/>
  <c r="J23" i="1"/>
  <c r="J24" i="1"/>
  <c r="J25" i="1"/>
  <c r="J26" i="1"/>
  <c r="J27" i="1"/>
  <c r="J28" i="1"/>
  <c r="J29" i="1"/>
  <c r="J20" i="1"/>
  <c r="J126" i="1"/>
  <c r="J125" i="1"/>
  <c r="J124" i="1"/>
  <c r="J123" i="1"/>
  <c r="J122" i="1"/>
  <c r="J121" i="1"/>
  <c r="J113" i="1"/>
  <c r="J112" i="1"/>
  <c r="J111" i="1"/>
  <c r="J98" i="1"/>
  <c r="J97" i="1"/>
  <c r="J96" i="1"/>
  <c r="J95" i="1"/>
  <c r="J94" i="1"/>
  <c r="J86" i="1"/>
  <c r="J85" i="1"/>
  <c r="J84" i="1"/>
  <c r="J83" i="1"/>
  <c r="J82" i="1"/>
  <c r="J81" i="1"/>
  <c r="J80" i="1"/>
  <c r="J79" i="1"/>
  <c r="J68" i="1"/>
  <c r="J67" i="1"/>
  <c r="J66" i="1"/>
  <c r="J58" i="1"/>
  <c r="J49" i="1"/>
  <c r="J48" i="1"/>
  <c r="J47" i="1"/>
  <c r="J46" i="1"/>
  <c r="J45" i="1"/>
  <c r="J44" i="1"/>
  <c r="J43" i="1"/>
  <c r="J42" i="1"/>
  <c r="J41" i="1"/>
  <c r="J40" i="1"/>
  <c r="J39" i="1"/>
  <c r="J38" i="1"/>
  <c r="J37" i="1"/>
  <c r="J36" i="1"/>
  <c r="J35" i="1"/>
  <c r="J34" i="1"/>
  <c r="J33" i="1"/>
  <c r="J32" i="1"/>
  <c r="I129" i="1"/>
  <c r="I118" i="1"/>
  <c r="I117" i="1"/>
  <c r="I116" i="1"/>
  <c r="I108" i="1"/>
  <c r="I107" i="1"/>
  <c r="I106" i="1"/>
  <c r="I105" i="1"/>
  <c r="I104" i="1"/>
  <c r="I103" i="1"/>
  <c r="I102" i="1"/>
  <c r="I101" i="1"/>
  <c r="I91" i="1"/>
  <c r="I90" i="1"/>
  <c r="I89" i="1"/>
  <c r="I76" i="1"/>
  <c r="I75" i="1"/>
  <c r="I74" i="1"/>
  <c r="I73" i="1"/>
  <c r="I72" i="1"/>
  <c r="I71" i="1"/>
  <c r="I62" i="1"/>
  <c r="I61" i="1"/>
  <c r="I55" i="1"/>
  <c r="I52" i="1"/>
  <c r="I29" i="1"/>
  <c r="I28" i="1"/>
  <c r="I27" i="1"/>
  <c r="I26" i="1"/>
  <c r="I25" i="1"/>
  <c r="I24" i="1"/>
  <c r="I23" i="1"/>
  <c r="I22" i="1"/>
  <c r="I21" i="1"/>
  <c r="I20" i="1"/>
  <c r="I126" i="1"/>
  <c r="I125" i="1"/>
  <c r="I124" i="1"/>
  <c r="I123" i="1"/>
  <c r="I122" i="1"/>
  <c r="I121" i="1"/>
  <c r="I113" i="1"/>
  <c r="I112" i="1"/>
  <c r="I111" i="1"/>
  <c r="I98" i="1"/>
  <c r="I97" i="1"/>
  <c r="I96" i="1"/>
  <c r="I95" i="1"/>
  <c r="I94" i="1"/>
  <c r="I86" i="1"/>
  <c r="I85" i="1"/>
  <c r="I84" i="1"/>
  <c r="I83" i="1"/>
  <c r="I82" i="1"/>
  <c r="I81" i="1"/>
  <c r="I80" i="1"/>
  <c r="I79" i="1"/>
  <c r="I68" i="1"/>
  <c r="I67" i="1"/>
  <c r="I66" i="1"/>
  <c r="I58" i="1"/>
  <c r="I49" i="1"/>
  <c r="I48" i="1"/>
  <c r="I47" i="1"/>
  <c r="I46" i="1"/>
  <c r="I45" i="1"/>
  <c r="I44" i="1"/>
  <c r="I43" i="1"/>
  <c r="I42" i="1"/>
  <c r="I41" i="1"/>
  <c r="I40" i="1"/>
  <c r="I39" i="1"/>
  <c r="I38" i="1"/>
  <c r="I37" i="1"/>
  <c r="I36" i="1"/>
  <c r="I35" i="1"/>
  <c r="I34" i="1"/>
  <c r="I33" i="1"/>
  <c r="I32" i="1"/>
  <c r="AF9" i="1"/>
  <c r="AE129" i="1"/>
  <c r="AE118" i="1"/>
  <c r="AE117" i="1"/>
  <c r="AE116" i="1"/>
  <c r="AE108" i="1"/>
  <c r="AE107" i="1"/>
  <c r="AE106" i="1"/>
  <c r="AE105" i="1"/>
  <c r="AE104" i="1"/>
  <c r="AE103" i="1"/>
  <c r="AE102" i="1"/>
  <c r="AE101" i="1"/>
  <c r="AE91" i="1"/>
  <c r="AE90" i="1"/>
  <c r="AE89" i="1"/>
  <c r="AE76" i="1"/>
  <c r="AE75" i="1"/>
  <c r="AE74" i="1"/>
  <c r="AE73" i="1"/>
  <c r="AE72" i="1"/>
  <c r="AE71" i="1"/>
  <c r="AE62" i="1"/>
  <c r="AE61" i="1"/>
  <c r="AE55" i="1"/>
  <c r="AE52" i="1"/>
  <c r="AE21" i="1"/>
  <c r="AE22" i="1"/>
  <c r="AE23" i="1"/>
  <c r="AE24" i="1"/>
  <c r="AE25" i="1"/>
  <c r="AE26" i="1"/>
  <c r="AE27" i="1"/>
  <c r="AE28" i="1"/>
  <c r="AE29" i="1"/>
  <c r="AE20" i="1"/>
  <c r="AE126" i="1"/>
  <c r="AE125" i="1"/>
  <c r="AE124" i="1"/>
  <c r="AE123" i="1"/>
  <c r="AE122" i="1"/>
  <c r="AE121" i="1"/>
  <c r="AE113" i="1"/>
  <c r="AE112" i="1"/>
  <c r="AE111" i="1"/>
  <c r="AE98" i="1"/>
  <c r="AE97" i="1"/>
  <c r="AE96" i="1"/>
  <c r="AE95" i="1"/>
  <c r="AE94" i="1"/>
  <c r="AE86" i="1"/>
  <c r="AE85" i="1"/>
  <c r="AE84" i="1"/>
  <c r="AE83" i="1"/>
  <c r="AE82" i="1"/>
  <c r="AE81" i="1"/>
  <c r="AE80" i="1"/>
  <c r="AE79" i="1"/>
  <c r="AE68" i="1"/>
  <c r="AE67" i="1"/>
  <c r="AE66" i="1"/>
  <c r="AE58" i="1"/>
  <c r="AE49" i="1"/>
  <c r="AE48" i="1"/>
  <c r="AE47" i="1"/>
  <c r="AE46" i="1"/>
  <c r="AE45" i="1"/>
  <c r="AE44" i="1"/>
  <c r="AE43" i="1"/>
  <c r="AE42" i="1"/>
  <c r="AE41" i="1"/>
  <c r="AE40" i="1"/>
  <c r="AE39" i="1"/>
  <c r="AE38" i="1"/>
  <c r="AE37" i="1"/>
  <c r="AE36" i="1"/>
  <c r="AE35" i="1"/>
  <c r="AE34" i="1"/>
  <c r="AE33" i="1"/>
  <c r="AE32" i="1"/>
  <c r="AE10" i="1"/>
  <c r="AE11" i="1"/>
  <c r="AE12" i="1"/>
  <c r="AE13" i="1"/>
  <c r="AE14" i="1"/>
  <c r="AE15" i="1"/>
  <c r="AE16" i="1"/>
  <c r="AE17" i="1"/>
  <c r="AE9" i="1"/>
  <c r="AB129" i="1"/>
  <c r="AB118" i="1"/>
  <c r="AB117" i="1"/>
  <c r="AB116" i="1"/>
  <c r="AB108" i="1"/>
  <c r="AB107" i="1"/>
  <c r="AB106" i="1"/>
  <c r="AB105" i="1"/>
  <c r="AB104" i="1"/>
  <c r="AB103" i="1"/>
  <c r="AB102" i="1"/>
  <c r="AB101" i="1"/>
  <c r="AB91" i="1"/>
  <c r="AB90" i="1"/>
  <c r="AB89" i="1"/>
  <c r="AB76" i="1"/>
  <c r="AB75" i="1"/>
  <c r="AB74" i="1"/>
  <c r="AB73" i="1"/>
  <c r="AB72" i="1"/>
  <c r="AB71" i="1"/>
  <c r="AB62" i="1"/>
  <c r="AB61" i="1"/>
  <c r="AB55" i="1"/>
  <c r="AB52" i="1"/>
  <c r="AB21" i="1"/>
  <c r="AB22" i="1"/>
  <c r="AB23" i="1"/>
  <c r="AB24" i="1"/>
  <c r="AB25" i="1"/>
  <c r="AB26" i="1"/>
  <c r="AB27" i="1"/>
  <c r="AB28" i="1"/>
  <c r="AB29" i="1"/>
  <c r="AB20" i="1"/>
  <c r="AB126" i="1"/>
  <c r="AB125" i="1"/>
  <c r="AB124" i="1"/>
  <c r="AB123" i="1"/>
  <c r="AB122" i="1"/>
  <c r="AB121" i="1"/>
  <c r="AB113" i="1"/>
  <c r="AB112" i="1"/>
  <c r="AB111" i="1"/>
  <c r="AB98" i="1"/>
  <c r="AB97" i="1"/>
  <c r="AB96" i="1"/>
  <c r="AB95" i="1"/>
  <c r="AB94" i="1"/>
  <c r="AB86" i="1"/>
  <c r="AB85" i="1"/>
  <c r="AB84" i="1"/>
  <c r="AB83" i="1"/>
  <c r="AB82" i="1"/>
  <c r="AB81" i="1"/>
  <c r="AB80" i="1"/>
  <c r="AB79" i="1"/>
  <c r="AB68" i="1"/>
  <c r="AB67" i="1"/>
  <c r="AB66" i="1"/>
  <c r="AB58" i="1"/>
  <c r="AB49" i="1"/>
  <c r="AB48" i="1"/>
  <c r="AB47" i="1"/>
  <c r="AB46" i="1"/>
  <c r="AB45" i="1"/>
  <c r="AB44" i="1"/>
  <c r="AB43" i="1"/>
  <c r="AB42" i="1"/>
  <c r="AB41" i="1"/>
  <c r="AB40" i="1"/>
  <c r="AB39" i="1"/>
  <c r="AB38" i="1"/>
  <c r="AB37" i="1"/>
  <c r="AB36" i="1"/>
  <c r="AB35" i="1"/>
  <c r="AB34" i="1"/>
  <c r="AB33" i="1"/>
  <c r="AB32" i="1"/>
  <c r="AB10" i="1"/>
  <c r="AB11" i="1"/>
  <c r="AB12" i="1"/>
  <c r="AB13" i="1"/>
  <c r="AB14" i="1"/>
  <c r="AB15" i="1"/>
  <c r="AB16" i="1"/>
  <c r="AB17" i="1"/>
  <c r="AB9" i="1"/>
  <c r="Y129" i="1"/>
  <c r="Y118" i="1"/>
  <c r="Y117" i="1"/>
  <c r="Y116" i="1"/>
  <c r="Y108" i="1"/>
  <c r="Y107" i="1"/>
  <c r="Y106" i="1"/>
  <c r="Y105" i="1"/>
  <c r="Y104" i="1"/>
  <c r="Y103" i="1"/>
  <c r="Y102" i="1"/>
  <c r="Y101" i="1"/>
  <c r="Y91" i="1"/>
  <c r="Y90" i="1"/>
  <c r="Y89" i="1"/>
  <c r="Y76" i="1"/>
  <c r="Y75" i="1"/>
  <c r="Y74" i="1"/>
  <c r="Y73" i="1"/>
  <c r="Y72" i="1"/>
  <c r="Y71" i="1"/>
  <c r="Y61" i="1"/>
  <c r="Y62" i="1"/>
  <c r="Y55" i="1"/>
  <c r="Y52" i="1"/>
  <c r="Y21" i="1"/>
  <c r="Y22" i="1"/>
  <c r="Y23" i="1"/>
  <c r="Y24" i="1"/>
  <c r="Y25" i="1"/>
  <c r="Y26" i="1"/>
  <c r="Y27" i="1"/>
  <c r="Y28" i="1"/>
  <c r="Y29" i="1"/>
  <c r="Y20" i="1"/>
  <c r="Y126" i="1"/>
  <c r="Y125" i="1"/>
  <c r="Y124" i="1"/>
  <c r="Y123" i="1"/>
  <c r="Y122" i="1"/>
  <c r="Y121" i="1"/>
  <c r="Y113" i="1"/>
  <c r="Y112" i="1"/>
  <c r="Y111" i="1"/>
  <c r="Y98" i="1"/>
  <c r="Y97" i="1"/>
  <c r="Y96" i="1"/>
  <c r="Y95" i="1"/>
  <c r="Y94" i="1"/>
  <c r="Y86" i="1"/>
  <c r="Y85" i="1"/>
  <c r="Y84" i="1"/>
  <c r="Y83" i="1"/>
  <c r="Y82" i="1"/>
  <c r="Y81" i="1"/>
  <c r="Y80" i="1"/>
  <c r="Y79" i="1"/>
  <c r="Y68" i="1"/>
  <c r="Y67" i="1"/>
  <c r="Y66" i="1"/>
  <c r="Y58" i="1"/>
  <c r="Y49" i="1"/>
  <c r="Y48" i="1"/>
  <c r="Y47" i="1"/>
  <c r="Y46" i="1"/>
  <c r="Y45" i="1"/>
  <c r="Y44" i="1"/>
  <c r="Y43" i="1"/>
  <c r="Y42" i="1"/>
  <c r="Y41" i="1"/>
  <c r="Y40" i="1"/>
  <c r="Y39" i="1"/>
  <c r="Y38" i="1"/>
  <c r="Y37" i="1"/>
  <c r="Y36" i="1"/>
  <c r="Y35" i="1"/>
  <c r="Y34" i="1"/>
  <c r="Y33" i="1"/>
  <c r="Y32" i="1"/>
  <c r="Y10" i="1"/>
  <c r="Y11" i="1"/>
  <c r="Y12" i="1"/>
  <c r="Y13" i="1"/>
  <c r="Y14" i="1"/>
  <c r="Y15" i="1"/>
  <c r="Y16" i="1"/>
  <c r="Y17" i="1"/>
  <c r="Y9" i="1"/>
  <c r="V129" i="1"/>
  <c r="V118" i="1"/>
  <c r="V117" i="1"/>
  <c r="V116" i="1"/>
  <c r="V108" i="1"/>
  <c r="V107" i="1"/>
  <c r="V106" i="1"/>
  <c r="V105" i="1"/>
  <c r="V104" i="1"/>
  <c r="V103" i="1"/>
  <c r="V102" i="1"/>
  <c r="V101" i="1"/>
  <c r="V91" i="1"/>
  <c r="V90" i="1"/>
  <c r="V89" i="1"/>
  <c r="V76" i="1"/>
  <c r="V75" i="1"/>
  <c r="V74" i="1"/>
  <c r="V73" i="1"/>
  <c r="V72" i="1"/>
  <c r="V71" i="1"/>
  <c r="V62" i="1"/>
  <c r="V61" i="1"/>
  <c r="V55" i="1"/>
  <c r="V52" i="1"/>
  <c r="V21" i="1"/>
  <c r="V22" i="1"/>
  <c r="V23" i="1"/>
  <c r="V24" i="1"/>
  <c r="V25" i="1"/>
  <c r="V26" i="1"/>
  <c r="V27" i="1"/>
  <c r="V28" i="1"/>
  <c r="V29" i="1"/>
  <c r="V20" i="1"/>
  <c r="V126" i="1"/>
  <c r="V125" i="1"/>
  <c r="V124" i="1"/>
  <c r="V123" i="1"/>
  <c r="V122" i="1"/>
  <c r="V121" i="1"/>
  <c r="V113" i="1"/>
  <c r="V112" i="1"/>
  <c r="V111" i="1"/>
  <c r="V98" i="1"/>
  <c r="V97" i="1"/>
  <c r="V96" i="1"/>
  <c r="V95" i="1"/>
  <c r="V94" i="1"/>
  <c r="V86" i="1"/>
  <c r="V85" i="1"/>
  <c r="V84" i="1"/>
  <c r="V83" i="1"/>
  <c r="V82" i="1"/>
  <c r="V81" i="1"/>
  <c r="V80" i="1"/>
  <c r="V79" i="1"/>
  <c r="V69" i="1"/>
  <c r="V68" i="1"/>
  <c r="V67" i="1"/>
  <c r="V66" i="1"/>
  <c r="V58" i="1"/>
  <c r="V49" i="1"/>
  <c r="V48" i="1"/>
  <c r="V47" i="1"/>
  <c r="V46" i="1"/>
  <c r="V45" i="1"/>
  <c r="V44" i="1"/>
  <c r="V43" i="1"/>
  <c r="V42" i="1"/>
  <c r="V41" i="1"/>
  <c r="V40" i="1"/>
  <c r="V39" i="1"/>
  <c r="V38" i="1"/>
  <c r="V37" i="1"/>
  <c r="V36" i="1"/>
  <c r="V35" i="1"/>
  <c r="V34" i="1"/>
  <c r="V33" i="1"/>
  <c r="V32" i="1"/>
  <c r="V10" i="1"/>
  <c r="V11" i="1"/>
  <c r="V12" i="1"/>
  <c r="V13" i="1"/>
  <c r="V14" i="1"/>
  <c r="V15" i="1"/>
  <c r="V16" i="1"/>
  <c r="V17" i="1"/>
  <c r="V9" i="1"/>
  <c r="S129" i="1"/>
  <c r="S118" i="1"/>
  <c r="S117" i="1"/>
  <c r="S116" i="1"/>
  <c r="S108" i="1"/>
  <c r="S107" i="1"/>
  <c r="S106" i="1"/>
  <c r="S105" i="1"/>
  <c r="S104" i="1"/>
  <c r="S103" i="1"/>
  <c r="S102" i="1"/>
  <c r="S101" i="1"/>
  <c r="S91" i="1"/>
  <c r="S90" i="1"/>
  <c r="S89" i="1"/>
  <c r="S76" i="1"/>
  <c r="S75" i="1"/>
  <c r="S74" i="1"/>
  <c r="S73" i="1"/>
  <c r="S72" i="1"/>
  <c r="S71" i="1"/>
  <c r="S62" i="1"/>
  <c r="S61" i="1"/>
  <c r="S55" i="1"/>
  <c r="S52" i="1"/>
  <c r="S21" i="1"/>
  <c r="S22" i="1"/>
  <c r="S23" i="1"/>
  <c r="S24" i="1"/>
  <c r="S25" i="1"/>
  <c r="S26" i="1"/>
  <c r="S27" i="1"/>
  <c r="S28" i="1"/>
  <c r="S29" i="1"/>
  <c r="S20" i="1"/>
  <c r="S126" i="1"/>
  <c r="S125" i="1"/>
  <c r="S124" i="1"/>
  <c r="S123" i="1"/>
  <c r="S122" i="1"/>
  <c r="S121" i="1"/>
  <c r="S113" i="1"/>
  <c r="S112" i="1"/>
  <c r="S111" i="1"/>
  <c r="S98" i="1"/>
  <c r="S97" i="1"/>
  <c r="S96" i="1"/>
  <c r="S95" i="1"/>
  <c r="S94" i="1"/>
  <c r="S86" i="1"/>
  <c r="S85" i="1"/>
  <c r="S84" i="1"/>
  <c r="S83" i="1"/>
  <c r="S82" i="1"/>
  <c r="S81" i="1"/>
  <c r="S80" i="1"/>
  <c r="S79" i="1"/>
  <c r="S68" i="1"/>
  <c r="S67" i="1"/>
  <c r="S66" i="1"/>
  <c r="S58" i="1"/>
  <c r="S49" i="1"/>
  <c r="S48" i="1"/>
  <c r="S47" i="1"/>
  <c r="S46" i="1"/>
  <c r="S45" i="1"/>
  <c r="S44" i="1"/>
  <c r="S43" i="1"/>
  <c r="S42" i="1"/>
  <c r="S41" i="1"/>
  <c r="S40" i="1"/>
  <c r="S39" i="1"/>
  <c r="S38" i="1"/>
  <c r="S37" i="1"/>
  <c r="S36" i="1"/>
  <c r="S35" i="1"/>
  <c r="S34" i="1"/>
  <c r="S33" i="1"/>
  <c r="S32" i="1"/>
  <c r="S17" i="1"/>
  <c r="S10" i="1"/>
  <c r="S11" i="1"/>
  <c r="S12" i="1"/>
  <c r="S13" i="1"/>
  <c r="S14" i="1"/>
  <c r="S15" i="1"/>
  <c r="S16" i="1"/>
  <c r="S9" i="1"/>
  <c r="J5" i="1"/>
  <c r="I5" i="1"/>
  <c r="J10" i="1"/>
  <c r="J11" i="1"/>
  <c r="J12" i="1"/>
  <c r="J13" i="1"/>
  <c r="J14" i="1"/>
  <c r="J15" i="1"/>
  <c r="J16" i="1"/>
  <c r="J17" i="1"/>
  <c r="J9" i="1"/>
  <c r="I10" i="1"/>
  <c r="I11" i="1"/>
  <c r="I12" i="1"/>
  <c r="I13" i="1"/>
  <c r="I14" i="1"/>
  <c r="I15" i="1"/>
  <c r="I16" i="1"/>
  <c r="I17" i="1"/>
  <c r="I9" i="1"/>
  <c r="AF129" i="1"/>
  <c r="AD129" i="1"/>
  <c r="AC129" i="1"/>
  <c r="AA129" i="1"/>
  <c r="Z129" i="1"/>
  <c r="X129" i="1"/>
  <c r="W129" i="1"/>
  <c r="U129" i="1"/>
  <c r="T129" i="1"/>
  <c r="R129" i="1"/>
  <c r="AF118" i="1"/>
  <c r="AD118" i="1"/>
  <c r="AC118" i="1"/>
  <c r="AA118" i="1"/>
  <c r="Z118" i="1"/>
  <c r="X118" i="1"/>
  <c r="W118" i="1"/>
  <c r="U118" i="1"/>
  <c r="T118" i="1"/>
  <c r="R118" i="1"/>
  <c r="AF117" i="1"/>
  <c r="AD117" i="1"/>
  <c r="AC117" i="1"/>
  <c r="AA117" i="1"/>
  <c r="Z117" i="1"/>
  <c r="X117" i="1"/>
  <c r="W117" i="1"/>
  <c r="U117" i="1"/>
  <c r="T117" i="1"/>
  <c r="R117" i="1"/>
  <c r="AF116" i="1"/>
  <c r="AD116" i="1"/>
  <c r="AC116" i="1"/>
  <c r="AA116" i="1"/>
  <c r="Z116" i="1"/>
  <c r="X116" i="1"/>
  <c r="W116" i="1"/>
  <c r="U116" i="1"/>
  <c r="T116" i="1"/>
  <c r="R116" i="1"/>
  <c r="AF108" i="1"/>
  <c r="AD108" i="1"/>
  <c r="AC108" i="1"/>
  <c r="AA108" i="1"/>
  <c r="Z108" i="1"/>
  <c r="X108" i="1"/>
  <c r="W108" i="1"/>
  <c r="U108" i="1"/>
  <c r="T108" i="1"/>
  <c r="R108" i="1"/>
  <c r="AF107" i="1"/>
  <c r="AD107" i="1"/>
  <c r="AC107" i="1"/>
  <c r="AA107" i="1"/>
  <c r="Z107" i="1"/>
  <c r="X107" i="1"/>
  <c r="W107" i="1"/>
  <c r="U107" i="1"/>
  <c r="T107" i="1"/>
  <c r="R107" i="1"/>
  <c r="AF106" i="1"/>
  <c r="AD106" i="1"/>
  <c r="AC106" i="1"/>
  <c r="AA106" i="1"/>
  <c r="Z106" i="1"/>
  <c r="X106" i="1"/>
  <c r="W106" i="1"/>
  <c r="U106" i="1"/>
  <c r="T106" i="1"/>
  <c r="R106" i="1"/>
  <c r="AF105" i="1"/>
  <c r="AD105" i="1"/>
  <c r="AC105" i="1"/>
  <c r="AA105" i="1"/>
  <c r="Z105" i="1"/>
  <c r="X105" i="1"/>
  <c r="W105" i="1"/>
  <c r="U105" i="1"/>
  <c r="T105" i="1"/>
  <c r="R105" i="1"/>
  <c r="AF104" i="1"/>
  <c r="AD104" i="1"/>
  <c r="AC104" i="1"/>
  <c r="AA104" i="1"/>
  <c r="Z104" i="1"/>
  <c r="X104" i="1"/>
  <c r="W104" i="1"/>
  <c r="U104" i="1"/>
  <c r="T104" i="1"/>
  <c r="R104" i="1"/>
  <c r="AF103" i="1"/>
  <c r="AD103" i="1"/>
  <c r="AC103" i="1"/>
  <c r="AA103" i="1"/>
  <c r="Z103" i="1"/>
  <c r="X103" i="1"/>
  <c r="W103" i="1"/>
  <c r="U103" i="1"/>
  <c r="T103" i="1"/>
  <c r="R103" i="1"/>
  <c r="AF102" i="1"/>
  <c r="AD102" i="1"/>
  <c r="AC102" i="1"/>
  <c r="AA102" i="1"/>
  <c r="Z102" i="1"/>
  <c r="X102" i="1"/>
  <c r="W102" i="1"/>
  <c r="U102" i="1"/>
  <c r="T102" i="1"/>
  <c r="R102" i="1"/>
  <c r="AF101" i="1"/>
  <c r="AD101" i="1"/>
  <c r="AC101" i="1"/>
  <c r="AA101" i="1"/>
  <c r="Z101" i="1"/>
  <c r="X101" i="1"/>
  <c r="W101" i="1"/>
  <c r="U101" i="1"/>
  <c r="T101" i="1"/>
  <c r="R101" i="1"/>
  <c r="AF91" i="1"/>
  <c r="AD91" i="1"/>
  <c r="AC91" i="1"/>
  <c r="AA91" i="1"/>
  <c r="Z91" i="1"/>
  <c r="X91" i="1"/>
  <c r="W91" i="1"/>
  <c r="U91" i="1"/>
  <c r="T91" i="1"/>
  <c r="R91" i="1"/>
  <c r="AF90" i="1"/>
  <c r="AD90" i="1"/>
  <c r="AC90" i="1"/>
  <c r="AA90" i="1"/>
  <c r="Z90" i="1"/>
  <c r="X90" i="1"/>
  <c r="W90" i="1"/>
  <c r="U90" i="1"/>
  <c r="T90" i="1"/>
  <c r="R90" i="1"/>
  <c r="AF89" i="1"/>
  <c r="AD89" i="1"/>
  <c r="AC89" i="1"/>
  <c r="AA89" i="1"/>
  <c r="Z89" i="1"/>
  <c r="X89" i="1"/>
  <c r="W89" i="1"/>
  <c r="U89" i="1"/>
  <c r="T89" i="1"/>
  <c r="R89" i="1"/>
  <c r="AF76" i="1"/>
  <c r="AD76" i="1"/>
  <c r="AC76" i="1"/>
  <c r="AA76" i="1"/>
  <c r="Z76" i="1"/>
  <c r="X76" i="1"/>
  <c r="W76" i="1"/>
  <c r="U76" i="1"/>
  <c r="T76" i="1"/>
  <c r="R76" i="1"/>
  <c r="AF75" i="1"/>
  <c r="AD75" i="1"/>
  <c r="AC75" i="1"/>
  <c r="AA75" i="1"/>
  <c r="Z75" i="1"/>
  <c r="X75" i="1"/>
  <c r="W75" i="1"/>
  <c r="U75" i="1"/>
  <c r="T75" i="1"/>
  <c r="R75" i="1"/>
  <c r="AF74" i="1"/>
  <c r="AD74" i="1"/>
  <c r="AC74" i="1"/>
  <c r="AA74" i="1"/>
  <c r="Z74" i="1"/>
  <c r="X74" i="1"/>
  <c r="W74" i="1"/>
  <c r="U74" i="1"/>
  <c r="T74" i="1"/>
  <c r="R74" i="1"/>
  <c r="AF73" i="1"/>
  <c r="AD73" i="1"/>
  <c r="AC73" i="1"/>
  <c r="AA73" i="1"/>
  <c r="Z73" i="1"/>
  <c r="X73" i="1"/>
  <c r="W73" i="1"/>
  <c r="U73" i="1"/>
  <c r="T73" i="1"/>
  <c r="R73" i="1"/>
  <c r="AF72" i="1"/>
  <c r="AD72" i="1"/>
  <c r="AC72" i="1"/>
  <c r="AA72" i="1"/>
  <c r="Z72" i="1"/>
  <c r="X72" i="1"/>
  <c r="W72" i="1"/>
  <c r="U72" i="1"/>
  <c r="T72" i="1"/>
  <c r="R72" i="1"/>
  <c r="AF71" i="1"/>
  <c r="AD71" i="1"/>
  <c r="AC71" i="1"/>
  <c r="AA71" i="1"/>
  <c r="Z71" i="1"/>
  <c r="X71" i="1"/>
  <c r="W71" i="1"/>
  <c r="U71" i="1"/>
  <c r="T71" i="1"/>
  <c r="R71" i="1"/>
  <c r="AF62" i="1"/>
  <c r="AD62" i="1"/>
  <c r="AC62" i="1"/>
  <c r="AA62" i="1"/>
  <c r="Z62" i="1"/>
  <c r="X62" i="1"/>
  <c r="W62" i="1"/>
  <c r="U62" i="1"/>
  <c r="T62" i="1"/>
  <c r="R62" i="1"/>
  <c r="AF61" i="1"/>
  <c r="AD61" i="1"/>
  <c r="AC61" i="1"/>
  <c r="AA61" i="1"/>
  <c r="Z61" i="1"/>
  <c r="X61" i="1"/>
  <c r="W61" i="1"/>
  <c r="U61" i="1"/>
  <c r="T61" i="1"/>
  <c r="R61" i="1"/>
  <c r="AF55" i="1"/>
  <c r="AD55" i="1"/>
  <c r="AC55" i="1"/>
  <c r="AA55" i="1"/>
  <c r="Z55" i="1"/>
  <c r="X55" i="1"/>
  <c r="W55" i="1"/>
  <c r="U55" i="1"/>
  <c r="T55" i="1"/>
  <c r="R55" i="1"/>
  <c r="AF52" i="1"/>
  <c r="AD52" i="1"/>
  <c r="AC52" i="1"/>
  <c r="AA52" i="1"/>
  <c r="Z52" i="1"/>
  <c r="X52" i="1"/>
  <c r="W52" i="1"/>
  <c r="U52" i="1"/>
  <c r="T52" i="1"/>
  <c r="R52" i="1"/>
  <c r="AF29" i="1"/>
  <c r="AD29" i="1"/>
  <c r="AC29" i="1"/>
  <c r="AA29" i="1"/>
  <c r="Z29" i="1"/>
  <c r="X29" i="1"/>
  <c r="W29" i="1"/>
  <c r="U29" i="1"/>
  <c r="T29" i="1"/>
  <c r="R29" i="1"/>
  <c r="AF28" i="1"/>
  <c r="AD28" i="1"/>
  <c r="AC28" i="1"/>
  <c r="AA28" i="1"/>
  <c r="Z28" i="1"/>
  <c r="X28" i="1"/>
  <c r="W28" i="1"/>
  <c r="U28" i="1"/>
  <c r="T28" i="1"/>
  <c r="R28" i="1"/>
  <c r="AF27" i="1"/>
  <c r="AD27" i="1"/>
  <c r="AC27" i="1"/>
  <c r="AA27" i="1"/>
  <c r="Z27" i="1"/>
  <c r="X27" i="1"/>
  <c r="W27" i="1"/>
  <c r="U27" i="1"/>
  <c r="T27" i="1"/>
  <c r="R27" i="1"/>
  <c r="AF26" i="1"/>
  <c r="AD26" i="1"/>
  <c r="AC26" i="1"/>
  <c r="AA26" i="1"/>
  <c r="Z26" i="1"/>
  <c r="X26" i="1"/>
  <c r="W26" i="1"/>
  <c r="U26" i="1"/>
  <c r="T26" i="1"/>
  <c r="R26" i="1"/>
  <c r="AF25" i="1"/>
  <c r="AD25" i="1"/>
  <c r="AC25" i="1"/>
  <c r="AA25" i="1"/>
  <c r="Z25" i="1"/>
  <c r="X25" i="1"/>
  <c r="W25" i="1"/>
  <c r="U25" i="1"/>
  <c r="T25" i="1"/>
  <c r="R25" i="1"/>
  <c r="AF24" i="1"/>
  <c r="AD24" i="1"/>
  <c r="AC24" i="1"/>
  <c r="AA24" i="1"/>
  <c r="Z24" i="1"/>
  <c r="X24" i="1"/>
  <c r="W24" i="1"/>
  <c r="U24" i="1"/>
  <c r="T24" i="1"/>
  <c r="R24" i="1"/>
  <c r="AF23" i="1"/>
  <c r="AD23" i="1"/>
  <c r="AC23" i="1"/>
  <c r="AA23" i="1"/>
  <c r="Z23" i="1"/>
  <c r="X23" i="1"/>
  <c r="W23" i="1"/>
  <c r="U23" i="1"/>
  <c r="T23" i="1"/>
  <c r="R23" i="1"/>
  <c r="AF22" i="1"/>
  <c r="AD22" i="1"/>
  <c r="AC22" i="1"/>
  <c r="AA22" i="1"/>
  <c r="Z22" i="1"/>
  <c r="X22" i="1"/>
  <c r="W22" i="1"/>
  <c r="U22" i="1"/>
  <c r="T22" i="1"/>
  <c r="R22" i="1"/>
  <c r="AF21" i="1"/>
  <c r="AD21" i="1"/>
  <c r="AC21" i="1"/>
  <c r="AA21" i="1"/>
  <c r="Z21" i="1"/>
  <c r="X21" i="1"/>
  <c r="W21" i="1"/>
  <c r="U21" i="1"/>
  <c r="T21" i="1"/>
  <c r="R21" i="1"/>
  <c r="AF20" i="1"/>
  <c r="AD20" i="1"/>
  <c r="AC20" i="1"/>
  <c r="AA20" i="1"/>
  <c r="Z20" i="1"/>
  <c r="X20" i="1"/>
  <c r="W20" i="1"/>
  <c r="U20" i="1"/>
  <c r="T20" i="1"/>
  <c r="R20" i="1"/>
  <c r="AF126" i="1"/>
  <c r="AD126" i="1"/>
  <c r="AC126" i="1"/>
  <c r="AA126" i="1"/>
  <c r="Z126" i="1"/>
  <c r="X126" i="1"/>
  <c r="W126" i="1"/>
  <c r="U126" i="1"/>
  <c r="T126" i="1"/>
  <c r="R126" i="1"/>
  <c r="AF125" i="1"/>
  <c r="AD125" i="1"/>
  <c r="AC125" i="1"/>
  <c r="AA125" i="1"/>
  <c r="Z125" i="1"/>
  <c r="X125" i="1"/>
  <c r="W125" i="1"/>
  <c r="U125" i="1"/>
  <c r="T125" i="1"/>
  <c r="R125" i="1"/>
  <c r="AF124" i="1"/>
  <c r="AD124" i="1"/>
  <c r="AC124" i="1"/>
  <c r="AA124" i="1"/>
  <c r="Z124" i="1"/>
  <c r="X124" i="1"/>
  <c r="W124" i="1"/>
  <c r="U124" i="1"/>
  <c r="T124" i="1"/>
  <c r="R124" i="1"/>
  <c r="AF123" i="1"/>
  <c r="AD123" i="1"/>
  <c r="AC123" i="1"/>
  <c r="AA123" i="1"/>
  <c r="Z123" i="1"/>
  <c r="X123" i="1"/>
  <c r="W123" i="1"/>
  <c r="U123" i="1"/>
  <c r="T123" i="1"/>
  <c r="R123" i="1"/>
  <c r="AF122" i="1"/>
  <c r="AD122" i="1"/>
  <c r="AC122" i="1"/>
  <c r="AA122" i="1"/>
  <c r="Z122" i="1"/>
  <c r="X122" i="1"/>
  <c r="W122" i="1"/>
  <c r="U122" i="1"/>
  <c r="T122" i="1"/>
  <c r="R122" i="1"/>
  <c r="AF121" i="1"/>
  <c r="AD121" i="1"/>
  <c r="AC121" i="1"/>
  <c r="AA121" i="1"/>
  <c r="Z121" i="1"/>
  <c r="X121" i="1"/>
  <c r="W121" i="1"/>
  <c r="U121" i="1"/>
  <c r="T121" i="1"/>
  <c r="R121" i="1"/>
  <c r="AF113" i="1"/>
  <c r="AD113" i="1"/>
  <c r="AC113" i="1"/>
  <c r="AA113" i="1"/>
  <c r="Z113" i="1"/>
  <c r="X113" i="1"/>
  <c r="W113" i="1"/>
  <c r="U113" i="1"/>
  <c r="T113" i="1"/>
  <c r="R113" i="1"/>
  <c r="AF112" i="1"/>
  <c r="AD112" i="1"/>
  <c r="AC112" i="1"/>
  <c r="AA112" i="1"/>
  <c r="Z112" i="1"/>
  <c r="X112" i="1"/>
  <c r="W112" i="1"/>
  <c r="U112" i="1"/>
  <c r="T112" i="1"/>
  <c r="R112" i="1"/>
  <c r="AF111" i="1"/>
  <c r="AD111" i="1"/>
  <c r="AC111" i="1"/>
  <c r="AA111" i="1"/>
  <c r="Z111" i="1"/>
  <c r="X111" i="1"/>
  <c r="W111" i="1"/>
  <c r="U111" i="1"/>
  <c r="T111" i="1"/>
  <c r="R111" i="1"/>
  <c r="AF98" i="1"/>
  <c r="AD98" i="1"/>
  <c r="AC98" i="1"/>
  <c r="AA98" i="1"/>
  <c r="Z98" i="1"/>
  <c r="X98" i="1"/>
  <c r="W98" i="1"/>
  <c r="U98" i="1"/>
  <c r="T98" i="1"/>
  <c r="R98" i="1"/>
  <c r="AF97" i="1"/>
  <c r="AD97" i="1"/>
  <c r="AC97" i="1"/>
  <c r="AA97" i="1"/>
  <c r="Z97" i="1"/>
  <c r="X97" i="1"/>
  <c r="W97" i="1"/>
  <c r="U97" i="1"/>
  <c r="T97" i="1"/>
  <c r="R97" i="1"/>
  <c r="AF96" i="1"/>
  <c r="AD96" i="1"/>
  <c r="AC96" i="1"/>
  <c r="AA96" i="1"/>
  <c r="Z96" i="1"/>
  <c r="X96" i="1"/>
  <c r="W96" i="1"/>
  <c r="U96" i="1"/>
  <c r="T96" i="1"/>
  <c r="R96" i="1"/>
  <c r="AF95" i="1"/>
  <c r="AD95" i="1"/>
  <c r="AC95" i="1"/>
  <c r="AA95" i="1"/>
  <c r="Z95" i="1"/>
  <c r="X95" i="1"/>
  <c r="W95" i="1"/>
  <c r="U95" i="1"/>
  <c r="T95" i="1"/>
  <c r="R95" i="1"/>
  <c r="AF94" i="1"/>
  <c r="AD94" i="1"/>
  <c r="AC94" i="1"/>
  <c r="AA94" i="1"/>
  <c r="Z94" i="1"/>
  <c r="X94" i="1"/>
  <c r="W94" i="1"/>
  <c r="U94" i="1"/>
  <c r="T94" i="1"/>
  <c r="R94" i="1"/>
  <c r="AF86" i="1"/>
  <c r="AD86" i="1"/>
  <c r="AC86" i="1"/>
  <c r="AA86" i="1"/>
  <c r="Z86" i="1"/>
  <c r="X86" i="1"/>
  <c r="W86" i="1"/>
  <c r="U86" i="1"/>
  <c r="T86" i="1"/>
  <c r="R86" i="1"/>
  <c r="AF85" i="1"/>
  <c r="AD85" i="1"/>
  <c r="AC85" i="1"/>
  <c r="AA85" i="1"/>
  <c r="Z85" i="1"/>
  <c r="X85" i="1"/>
  <c r="W85" i="1"/>
  <c r="U85" i="1"/>
  <c r="T85" i="1"/>
  <c r="R85" i="1"/>
  <c r="AF84" i="1"/>
  <c r="AD84" i="1"/>
  <c r="AC84" i="1"/>
  <c r="AA84" i="1"/>
  <c r="Z84" i="1"/>
  <c r="X84" i="1"/>
  <c r="W84" i="1"/>
  <c r="U84" i="1"/>
  <c r="T84" i="1"/>
  <c r="R84" i="1"/>
  <c r="AF83" i="1"/>
  <c r="AD83" i="1"/>
  <c r="AC83" i="1"/>
  <c r="AA83" i="1"/>
  <c r="Z83" i="1"/>
  <c r="X83" i="1"/>
  <c r="W83" i="1"/>
  <c r="U83" i="1"/>
  <c r="T83" i="1"/>
  <c r="R83" i="1"/>
  <c r="AF82" i="1"/>
  <c r="AD82" i="1"/>
  <c r="AC82" i="1"/>
  <c r="AA82" i="1"/>
  <c r="Z82" i="1"/>
  <c r="X82" i="1"/>
  <c r="W82" i="1"/>
  <c r="U82" i="1"/>
  <c r="T82" i="1"/>
  <c r="R82" i="1"/>
  <c r="AF81" i="1"/>
  <c r="AD81" i="1"/>
  <c r="AC81" i="1"/>
  <c r="AA81" i="1"/>
  <c r="Z81" i="1"/>
  <c r="X81" i="1"/>
  <c r="W81" i="1"/>
  <c r="U81" i="1"/>
  <c r="T81" i="1"/>
  <c r="R81" i="1"/>
  <c r="AF80" i="1"/>
  <c r="AD80" i="1"/>
  <c r="AC80" i="1"/>
  <c r="AA80" i="1"/>
  <c r="Z80" i="1"/>
  <c r="X80" i="1"/>
  <c r="W80" i="1"/>
  <c r="U80" i="1"/>
  <c r="T80" i="1"/>
  <c r="R80" i="1"/>
  <c r="AF79" i="1"/>
  <c r="AD79" i="1"/>
  <c r="AC79" i="1"/>
  <c r="AA79" i="1"/>
  <c r="Z79" i="1"/>
  <c r="X79" i="1"/>
  <c r="W79" i="1"/>
  <c r="U79" i="1"/>
  <c r="T79" i="1"/>
  <c r="R79" i="1"/>
  <c r="AF68" i="1"/>
  <c r="AD68" i="1"/>
  <c r="AC68" i="1"/>
  <c r="AA68" i="1"/>
  <c r="Z68" i="1"/>
  <c r="X68" i="1"/>
  <c r="W68" i="1"/>
  <c r="U68" i="1"/>
  <c r="T68" i="1"/>
  <c r="R68" i="1"/>
  <c r="AF67" i="1"/>
  <c r="AD67" i="1"/>
  <c r="AC67" i="1"/>
  <c r="AA67" i="1"/>
  <c r="Z67" i="1"/>
  <c r="X67" i="1"/>
  <c r="W67" i="1"/>
  <c r="U67" i="1"/>
  <c r="T67" i="1"/>
  <c r="R67" i="1"/>
  <c r="AF66" i="1"/>
  <c r="AD66" i="1"/>
  <c r="AC66" i="1"/>
  <c r="AA66" i="1"/>
  <c r="Z66" i="1"/>
  <c r="X66" i="1"/>
  <c r="W66" i="1"/>
  <c r="U66" i="1"/>
  <c r="T66" i="1"/>
  <c r="R66" i="1"/>
  <c r="AF58" i="1"/>
  <c r="AD58" i="1"/>
  <c r="AC58" i="1"/>
  <c r="AA58" i="1"/>
  <c r="Z58" i="1"/>
  <c r="X58" i="1"/>
  <c r="W58" i="1"/>
  <c r="U58" i="1"/>
  <c r="T58" i="1"/>
  <c r="R58" i="1"/>
  <c r="AF49" i="1"/>
  <c r="AD49" i="1"/>
  <c r="AC49" i="1"/>
  <c r="AA49" i="1"/>
  <c r="Z49" i="1"/>
  <c r="X49" i="1"/>
  <c r="W49" i="1"/>
  <c r="U49" i="1"/>
  <c r="T49" i="1"/>
  <c r="R49" i="1"/>
  <c r="AF48" i="1"/>
  <c r="AD48" i="1"/>
  <c r="AC48" i="1"/>
  <c r="AA48" i="1"/>
  <c r="Z48" i="1"/>
  <c r="X48" i="1"/>
  <c r="W48" i="1"/>
  <c r="U48" i="1"/>
  <c r="T48" i="1"/>
  <c r="R48" i="1"/>
  <c r="AF47" i="1"/>
  <c r="AD47" i="1"/>
  <c r="AC47" i="1"/>
  <c r="AA47" i="1"/>
  <c r="Z47" i="1"/>
  <c r="X47" i="1"/>
  <c r="W47" i="1"/>
  <c r="U47" i="1"/>
  <c r="T47" i="1"/>
  <c r="R47" i="1"/>
  <c r="AF46" i="1"/>
  <c r="AD46" i="1"/>
  <c r="AC46" i="1"/>
  <c r="AA46" i="1"/>
  <c r="Z46" i="1"/>
  <c r="X46" i="1"/>
  <c r="W46" i="1"/>
  <c r="U46" i="1"/>
  <c r="T46" i="1"/>
  <c r="R46" i="1"/>
  <c r="AF45" i="1"/>
  <c r="AD45" i="1"/>
  <c r="AC45" i="1"/>
  <c r="AA45" i="1"/>
  <c r="Z45" i="1"/>
  <c r="X45" i="1"/>
  <c r="W45" i="1"/>
  <c r="U45" i="1"/>
  <c r="T45" i="1"/>
  <c r="R45" i="1"/>
  <c r="AF44" i="1"/>
  <c r="AD44" i="1"/>
  <c r="AC44" i="1"/>
  <c r="AA44" i="1"/>
  <c r="Z44" i="1"/>
  <c r="X44" i="1"/>
  <c r="W44" i="1"/>
  <c r="U44" i="1"/>
  <c r="T44" i="1"/>
  <c r="R44" i="1"/>
  <c r="AF43" i="1"/>
  <c r="AD43" i="1"/>
  <c r="AC43" i="1"/>
  <c r="AA43" i="1"/>
  <c r="Z43" i="1"/>
  <c r="X43" i="1"/>
  <c r="W43" i="1"/>
  <c r="U43" i="1"/>
  <c r="T43" i="1"/>
  <c r="R43" i="1"/>
  <c r="AF42" i="1"/>
  <c r="AD42" i="1"/>
  <c r="AC42" i="1"/>
  <c r="AA42" i="1"/>
  <c r="Z42" i="1"/>
  <c r="X42" i="1"/>
  <c r="W42" i="1"/>
  <c r="U42" i="1"/>
  <c r="T42" i="1"/>
  <c r="R42" i="1"/>
  <c r="AF41" i="1"/>
  <c r="AD41" i="1"/>
  <c r="AC41" i="1"/>
  <c r="AA41" i="1"/>
  <c r="Z41" i="1"/>
  <c r="X41" i="1"/>
  <c r="W41" i="1"/>
  <c r="U41" i="1"/>
  <c r="T41" i="1"/>
  <c r="R41" i="1"/>
  <c r="AF40" i="1"/>
  <c r="AD40" i="1"/>
  <c r="AC40" i="1"/>
  <c r="AA40" i="1"/>
  <c r="Z40" i="1"/>
  <c r="X40" i="1"/>
  <c r="W40" i="1"/>
  <c r="U40" i="1"/>
  <c r="T40" i="1"/>
  <c r="R40" i="1"/>
  <c r="AF39" i="1"/>
  <c r="AD39" i="1"/>
  <c r="AC39" i="1"/>
  <c r="AA39" i="1"/>
  <c r="Z39" i="1"/>
  <c r="X39" i="1"/>
  <c r="W39" i="1"/>
  <c r="U39" i="1"/>
  <c r="T39" i="1"/>
  <c r="R39" i="1"/>
  <c r="AF38" i="1"/>
  <c r="AD38" i="1"/>
  <c r="AC38" i="1"/>
  <c r="AA38" i="1"/>
  <c r="Z38" i="1"/>
  <c r="X38" i="1"/>
  <c r="W38" i="1"/>
  <c r="U38" i="1"/>
  <c r="T38" i="1"/>
  <c r="R38" i="1"/>
  <c r="AF37" i="1"/>
  <c r="AD37" i="1"/>
  <c r="AC37" i="1"/>
  <c r="AA37" i="1"/>
  <c r="Z37" i="1"/>
  <c r="X37" i="1"/>
  <c r="W37" i="1"/>
  <c r="U37" i="1"/>
  <c r="T37" i="1"/>
  <c r="R37" i="1"/>
  <c r="AF36" i="1"/>
  <c r="AD36" i="1"/>
  <c r="AC36" i="1"/>
  <c r="AA36" i="1"/>
  <c r="Z36" i="1"/>
  <c r="X36" i="1"/>
  <c r="W36" i="1"/>
  <c r="U36" i="1"/>
  <c r="T36" i="1"/>
  <c r="R36" i="1"/>
  <c r="AF35" i="1"/>
  <c r="AD35" i="1"/>
  <c r="AC35" i="1"/>
  <c r="AA35" i="1"/>
  <c r="Z35" i="1"/>
  <c r="X35" i="1"/>
  <c r="W35" i="1"/>
  <c r="U35" i="1"/>
  <c r="T35" i="1"/>
  <c r="R35" i="1"/>
  <c r="AF34" i="1"/>
  <c r="AD34" i="1"/>
  <c r="AC34" i="1"/>
  <c r="AA34" i="1"/>
  <c r="Z34" i="1"/>
  <c r="X34" i="1"/>
  <c r="W34" i="1"/>
  <c r="U34" i="1"/>
  <c r="T34" i="1"/>
  <c r="R34" i="1"/>
  <c r="AF33" i="1"/>
  <c r="AD33" i="1"/>
  <c r="AC33" i="1"/>
  <c r="AA33" i="1"/>
  <c r="Z33" i="1"/>
  <c r="X33" i="1"/>
  <c r="W33" i="1"/>
  <c r="U33" i="1"/>
  <c r="T33" i="1"/>
  <c r="R33" i="1"/>
  <c r="AF32" i="1"/>
  <c r="AD32" i="1"/>
  <c r="AC32" i="1"/>
  <c r="AA32" i="1"/>
  <c r="Z32" i="1"/>
  <c r="X32" i="1"/>
  <c r="W32" i="1"/>
  <c r="U32" i="1"/>
  <c r="T32" i="1"/>
  <c r="R32" i="1"/>
  <c r="L129" i="1"/>
  <c r="L122" i="1"/>
  <c r="L123" i="1"/>
  <c r="L124" i="1"/>
  <c r="L125" i="1"/>
  <c r="L126" i="1"/>
  <c r="L121" i="1"/>
  <c r="L117" i="1"/>
  <c r="L118" i="1"/>
  <c r="L116" i="1"/>
  <c r="L112" i="1"/>
  <c r="L113" i="1"/>
  <c r="L111" i="1"/>
  <c r="L102" i="1"/>
  <c r="L103" i="1"/>
  <c r="L104" i="1"/>
  <c r="L105" i="1"/>
  <c r="L106" i="1"/>
  <c r="L107" i="1"/>
  <c r="L108" i="1"/>
  <c r="L101" i="1"/>
  <c r="L95" i="1"/>
  <c r="L96" i="1"/>
  <c r="L97" i="1"/>
  <c r="L98" i="1"/>
  <c r="L94" i="1"/>
  <c r="L90" i="1"/>
  <c r="L91" i="1"/>
  <c r="L89" i="1"/>
  <c r="L86" i="1"/>
  <c r="L80" i="1"/>
  <c r="L81" i="1"/>
  <c r="L82" i="1"/>
  <c r="L83" i="1"/>
  <c r="L84" i="1"/>
  <c r="L85" i="1"/>
  <c r="L79" i="1"/>
  <c r="L72" i="1"/>
  <c r="L73" i="1"/>
  <c r="L74" i="1"/>
  <c r="L75" i="1"/>
  <c r="L76" i="1"/>
  <c r="L71" i="1"/>
  <c r="L67" i="1"/>
  <c r="L68" i="1"/>
  <c r="L66" i="1"/>
  <c r="L62" i="1"/>
  <c r="L61" i="1"/>
  <c r="L58" i="1"/>
  <c r="L55" i="1"/>
  <c r="L52" i="1"/>
  <c r="L33" i="1"/>
  <c r="L34" i="1"/>
  <c r="L35" i="1"/>
  <c r="L36" i="1"/>
  <c r="L37" i="1"/>
  <c r="L38" i="1"/>
  <c r="L39" i="1"/>
  <c r="L40" i="1"/>
  <c r="L41" i="1"/>
  <c r="L42" i="1"/>
  <c r="L43" i="1"/>
  <c r="L44" i="1"/>
  <c r="L45" i="1"/>
  <c r="L46" i="1"/>
  <c r="L47" i="1"/>
  <c r="L48" i="1"/>
  <c r="L49" i="1"/>
  <c r="L32" i="1"/>
  <c r="L21" i="1"/>
  <c r="L22" i="1"/>
  <c r="L23" i="1"/>
  <c r="L24" i="1"/>
  <c r="L25" i="1"/>
  <c r="L26" i="1"/>
  <c r="L27" i="1"/>
  <c r="L28" i="1"/>
  <c r="L29" i="1"/>
  <c r="L20" i="1"/>
  <c r="L9" i="1"/>
  <c r="B129" i="1"/>
  <c r="B126" i="1"/>
  <c r="B125" i="1"/>
  <c r="B124" i="1"/>
  <c r="B123" i="1"/>
  <c r="B122" i="1"/>
  <c r="B121" i="1"/>
  <c r="B118" i="1"/>
  <c r="B117" i="1"/>
  <c r="B116" i="1"/>
  <c r="B113" i="1"/>
  <c r="B112" i="1"/>
  <c r="B111" i="1"/>
  <c r="B108" i="1"/>
  <c r="B107" i="1"/>
  <c r="B106" i="1"/>
  <c r="B105" i="1"/>
  <c r="B104" i="1"/>
  <c r="B103" i="1"/>
  <c r="B102" i="1"/>
  <c r="B101" i="1"/>
  <c r="B98" i="1"/>
  <c r="B97" i="1"/>
  <c r="B96" i="1"/>
  <c r="B95" i="1"/>
  <c r="B94" i="1"/>
  <c r="B91" i="1"/>
  <c r="B90" i="1"/>
  <c r="B89" i="1"/>
  <c r="B86" i="1"/>
  <c r="B85" i="1"/>
  <c r="B84" i="1"/>
  <c r="B83" i="1"/>
  <c r="B82" i="1"/>
  <c r="B81" i="1"/>
  <c r="B80" i="1"/>
  <c r="B79" i="1"/>
  <c r="B76" i="1"/>
  <c r="B75" i="1"/>
  <c r="B74" i="1"/>
  <c r="B73" i="1"/>
  <c r="B72" i="1"/>
  <c r="B71" i="1"/>
  <c r="B68" i="1"/>
  <c r="B67" i="1"/>
  <c r="B66" i="1"/>
  <c r="B58" i="1"/>
  <c r="B55" i="1"/>
  <c r="B52" i="1"/>
  <c r="B49" i="1"/>
  <c r="B48" i="1"/>
  <c r="B47" i="1"/>
  <c r="B46" i="1"/>
  <c r="B45" i="1"/>
  <c r="B44" i="1"/>
  <c r="B43" i="1"/>
  <c r="B42" i="1"/>
  <c r="B41" i="1"/>
  <c r="B40" i="1"/>
  <c r="B39" i="1"/>
  <c r="B38" i="1"/>
  <c r="B37" i="1"/>
  <c r="B36" i="1"/>
  <c r="B35" i="1"/>
  <c r="B34" i="1"/>
  <c r="B33" i="1"/>
  <c r="B32" i="1"/>
  <c r="B29" i="1"/>
  <c r="B28" i="1"/>
  <c r="B27" i="1"/>
  <c r="B26" i="1"/>
  <c r="B25" i="1"/>
  <c r="B24" i="1"/>
  <c r="B23" i="1"/>
  <c r="B22" i="1"/>
  <c r="B21" i="1"/>
  <c r="B20" i="1"/>
  <c r="T12" i="1"/>
  <c r="U12" i="1"/>
  <c r="W12" i="1"/>
  <c r="X12" i="1"/>
  <c r="Z12" i="1"/>
  <c r="AA12" i="1"/>
  <c r="AC12" i="1"/>
  <c r="AD12" i="1"/>
  <c r="AF12" i="1"/>
  <c r="T13" i="1"/>
  <c r="U13" i="1"/>
  <c r="W13" i="1"/>
  <c r="X13" i="1"/>
  <c r="Z13" i="1"/>
  <c r="AA13" i="1"/>
  <c r="AC13" i="1"/>
  <c r="AD13" i="1"/>
  <c r="AF13" i="1"/>
  <c r="T14" i="1"/>
  <c r="U14" i="1"/>
  <c r="W14" i="1"/>
  <c r="X14" i="1"/>
  <c r="Z14" i="1"/>
  <c r="AA14" i="1"/>
  <c r="AC14" i="1"/>
  <c r="AD14" i="1"/>
  <c r="AF14" i="1"/>
  <c r="T15" i="1"/>
  <c r="U15" i="1"/>
  <c r="W15" i="1"/>
  <c r="X15" i="1"/>
  <c r="Z15" i="1"/>
  <c r="AA15" i="1"/>
  <c r="AC15" i="1"/>
  <c r="AD15" i="1"/>
  <c r="AF15" i="1"/>
  <c r="T16" i="1"/>
  <c r="U16" i="1"/>
  <c r="W16" i="1"/>
  <c r="X16" i="1"/>
  <c r="Z16" i="1"/>
  <c r="AA16" i="1"/>
  <c r="AC16" i="1"/>
  <c r="AD16" i="1"/>
  <c r="AF16" i="1"/>
  <c r="AF5" i="1"/>
  <c r="AE5" i="1"/>
  <c r="AD5" i="1"/>
  <c r="AC5" i="1"/>
  <c r="AB5" i="1"/>
  <c r="AA5" i="1"/>
  <c r="Z5" i="1"/>
  <c r="X5" i="1"/>
  <c r="Y5" i="1" s="1"/>
  <c r="W5" i="1"/>
  <c r="U5" i="1"/>
  <c r="V5" i="1" s="1"/>
  <c r="T5" i="1"/>
  <c r="S5" i="1"/>
  <c r="R5" i="1"/>
  <c r="M17" i="1"/>
  <c r="N17" i="1"/>
  <c r="O17" i="1"/>
  <c r="P17" i="1"/>
  <c r="C17" i="1" l="1"/>
  <c r="D17" i="1"/>
  <c r="E17" i="1"/>
  <c r="F17" i="1"/>
  <c r="G17" i="1"/>
  <c r="H17" i="1"/>
  <c r="W17" i="1" l="1"/>
  <c r="U17" i="1"/>
  <c r="Z17" i="1"/>
  <c r="X17" i="1"/>
  <c r="AC17" i="1"/>
  <c r="AA17" i="1"/>
  <c r="AD17" i="1"/>
  <c r="AF17" i="1"/>
  <c r="AA9" i="1"/>
  <c r="W11" i="1"/>
  <c r="U10" i="1"/>
  <c r="B12" i="1"/>
  <c r="B13" i="1"/>
  <c r="B14" i="1"/>
  <c r="B15" i="1"/>
  <c r="B16" i="1"/>
  <c r="B9" i="1"/>
  <c r="W10" i="1" l="1"/>
  <c r="U11" i="1"/>
  <c r="B11" i="1"/>
  <c r="U9" i="1"/>
  <c r="W9" i="1"/>
  <c r="B10" i="1"/>
  <c r="AF11" i="1"/>
  <c r="AF10" i="1"/>
  <c r="AD10" i="1"/>
  <c r="AD11" i="1"/>
  <c r="AD9" i="1"/>
  <c r="AA10" i="1"/>
  <c r="AA11" i="1"/>
  <c r="X10" i="1"/>
  <c r="X11" i="1"/>
  <c r="X9" i="1"/>
  <c r="AC11" i="1"/>
  <c r="Z11" i="1"/>
  <c r="Z10" i="1"/>
  <c r="L10" i="1"/>
  <c r="L17" i="1" s="1"/>
  <c r="L11" i="1"/>
  <c r="L12" i="1"/>
  <c r="L13" i="1"/>
  <c r="L14" i="1"/>
  <c r="L15" i="1"/>
  <c r="L16" i="1"/>
  <c r="Z9" i="1"/>
  <c r="R9" i="1"/>
  <c r="AC10" i="1"/>
  <c r="AC9" i="1"/>
  <c r="B17" i="1" l="1"/>
  <c r="T9" i="1"/>
  <c r="R14" i="1"/>
  <c r="R16" i="1"/>
  <c r="R12" i="1"/>
  <c r="R15" i="1"/>
  <c r="R13" i="1"/>
  <c r="R11" i="1"/>
  <c r="T10" i="1"/>
  <c r="R10" i="1"/>
  <c r="T11" i="1"/>
  <c r="T17" i="1" l="1"/>
  <c r="R17" i="1"/>
</calcChain>
</file>

<file path=xl/sharedStrings.xml><?xml version="1.0" encoding="utf-8"?>
<sst xmlns="http://schemas.openxmlformats.org/spreadsheetml/2006/main" count="361" uniqueCount="265">
  <si>
    <t>Online sexual health systems (eServices)</t>
  </si>
  <si>
    <t>STI testing</t>
  </si>
  <si>
    <t>Contraception</t>
  </si>
  <si>
    <t>Total</t>
  </si>
  <si>
    <t>Face to Face</t>
  </si>
  <si>
    <t>Prophylaxis and Prevention Interventions</t>
  </si>
  <si>
    <t>Service Delivery Method</t>
  </si>
  <si>
    <t>&lt;16</t>
  </si>
  <si>
    <t>20-24</t>
  </si>
  <si>
    <t>25-34</t>
  </si>
  <si>
    <t>35-44</t>
  </si>
  <si>
    <t>45-64</t>
  </si>
  <si>
    <t>&gt;65</t>
  </si>
  <si>
    <t>Age Group</t>
  </si>
  <si>
    <t>Other (total)</t>
  </si>
  <si>
    <t>Non-binary (total)</t>
  </si>
  <si>
    <t>Ethnic Group</t>
  </si>
  <si>
    <t>New to service</t>
  </si>
  <si>
    <t>Follow up</t>
  </si>
  <si>
    <t>Rebook</t>
  </si>
  <si>
    <t>Syphilis</t>
  </si>
  <si>
    <t>Emergency IUD</t>
  </si>
  <si>
    <t>Emergency oral contraception</t>
  </si>
  <si>
    <t>LARC (excluding injection)</t>
  </si>
  <si>
    <t>User dependent methods (incl injection)</t>
  </si>
  <si>
    <t>Consultation/contraception advice only</t>
  </si>
  <si>
    <t>PrEP</t>
  </si>
  <si>
    <t>PEP</t>
  </si>
  <si>
    <t>Remote consultation by video</t>
  </si>
  <si>
    <t>Service Provided</t>
  </si>
  <si>
    <t>Attendance</t>
  </si>
  <si>
    <t>Sexual Assault</t>
  </si>
  <si>
    <t>Reported Sexual Assault - non-acute presentation, &gt; 7 days</t>
  </si>
  <si>
    <t>Reported Sexual Assault - acute presentation, &lt; 7 days</t>
  </si>
  <si>
    <t>Safeguarding</t>
  </si>
  <si>
    <t>Diagnoses</t>
  </si>
  <si>
    <t>Chlamydia</t>
  </si>
  <si>
    <t>HIV</t>
  </si>
  <si>
    <t>LARC removal</t>
  </si>
  <si>
    <t>16-17</t>
  </si>
  <si>
    <t>18-19</t>
  </si>
  <si>
    <t>Gender &amp; Sexual Behaviour</t>
  </si>
  <si>
    <t>Socio - demographics and patient characteristics</t>
  </si>
  <si>
    <t>Not known</t>
  </si>
  <si>
    <t>Not stated</t>
  </si>
  <si>
    <t>PrEP: current PrEP users (taking daily or in the last month)</t>
  </si>
  <si>
    <t>PEP: no of PEP prescriptions issued</t>
  </si>
  <si>
    <t>Condoms: no of patients issued with condoms</t>
  </si>
  <si>
    <t>complex contraception: no of patients for complex contraception (SHRAD code)</t>
  </si>
  <si>
    <t>HIV: number of new HIV positive diagnoses</t>
  </si>
  <si>
    <t>DV: no of consultations where DV was asked about</t>
  </si>
  <si>
    <t>Domestic Violence (DV)</t>
  </si>
  <si>
    <t>DV: no of completed assessments</t>
  </si>
  <si>
    <t>DV: no of current DV identified</t>
  </si>
  <si>
    <t>Sexual Assault Care &amp; Management: number of referrals to SARC</t>
  </si>
  <si>
    <t>Geography</t>
  </si>
  <si>
    <t>Sex worker</t>
  </si>
  <si>
    <t>Number of people attending by the following ethnic groups (GUMCAD categories) in this period</t>
  </si>
  <si>
    <t>Number of patients seen by gender and sexual behaviour in the following groups:</t>
  </si>
  <si>
    <t>The number of consultations where the question of experiencing domestic violence has been asked</t>
  </si>
  <si>
    <t>The number of completed DV assessments</t>
  </si>
  <si>
    <t>The number of times that current DV has been identified (i.e. user is currently at risk of DV, no specific timeframe)</t>
  </si>
  <si>
    <t>Number of assessments and referrals for safeguarding for adults and children:</t>
  </si>
  <si>
    <t>The number of patients that had the following contraception provided in this period:</t>
  </si>
  <si>
    <t>Number of patients seen by age group in the following age bands:</t>
  </si>
  <si>
    <t>Number of patients reporting sexual assault, and referred to SARC</t>
  </si>
  <si>
    <t>Number of patients and prescriptions in this period for:</t>
  </si>
  <si>
    <t>Indicator description</t>
  </si>
  <si>
    <t>Number of patients seen in this period by type of attendance:</t>
  </si>
  <si>
    <t>Gonorrhoea</t>
  </si>
  <si>
    <t>Hepatitis</t>
  </si>
  <si>
    <t>Number of tests by infection as follows:</t>
  </si>
  <si>
    <t>Number of diagnoses by infection as follows:</t>
  </si>
  <si>
    <t>STI Diagnoses</t>
  </si>
  <si>
    <t>Chlamydia (C4)</t>
  </si>
  <si>
    <t>Gonorrhoea (B)</t>
  </si>
  <si>
    <t>HIV: number of new HIV positive diagnoses (H1, H1A, H1B)</t>
  </si>
  <si>
    <t>SRHAD</t>
  </si>
  <si>
    <t>The tool can be used on regular basis over coming months to inform future service provision by:</t>
  </si>
  <si>
    <t>Number of sex workers seen</t>
  </si>
  <si>
    <t>PEP: no of PEP assessments undertaken (first attendances)</t>
  </si>
  <si>
    <t xml:space="preserve">Country of birth / Language other than English  </t>
  </si>
  <si>
    <t>Number of patients for whom translation service used</t>
  </si>
  <si>
    <t>Country of birth /Language other than English</t>
  </si>
  <si>
    <t>Geography (for local determination)</t>
  </si>
  <si>
    <t>Geography - for local determination but suggested indicators are|:</t>
  </si>
  <si>
    <t>Partner Notification - users attending specifically for PN</t>
  </si>
  <si>
    <t>This counts the number of users attending specifically for PN</t>
  </si>
  <si>
    <t>White: British</t>
  </si>
  <si>
    <t>White: Irish</t>
  </si>
  <si>
    <t>White: Any other white background</t>
  </si>
  <si>
    <t>Mixed: White and Black Caribbean</t>
  </si>
  <si>
    <t>Mixed: White and Black African</t>
  </si>
  <si>
    <t>Mixed: White and Asian</t>
  </si>
  <si>
    <t>Mixed: Any other mixed background</t>
  </si>
  <si>
    <t>Asian or Asian British: Indian</t>
  </si>
  <si>
    <t>Asian or Asian British: Pakistani</t>
  </si>
  <si>
    <t>Asian or Asian British: Bangladeshi</t>
  </si>
  <si>
    <t>Asian or Asian British: Any other Asian background</t>
  </si>
  <si>
    <t xml:space="preserve"> Black or Black British: Caribbean</t>
  </si>
  <si>
    <t>Black or Black British: African</t>
  </si>
  <si>
    <t>Black or Black British: Any other Black background</t>
  </si>
  <si>
    <t>Other ethnic groups: Chinese</t>
  </si>
  <si>
    <t>Other ethnic groups: Any other ethnic group</t>
  </si>
  <si>
    <t xml:space="preserve"> Not known</t>
  </si>
  <si>
    <t xml:space="preserve">Number of users resident within LA or collaborative commissioned area </t>
  </si>
  <si>
    <t xml:space="preserve">Number of users resident outside the LA or collaborative commissioned area </t>
  </si>
  <si>
    <t>Number of patients with emergency IUD (Contraception Method Post Coital 2)</t>
  </si>
  <si>
    <t>Number of patients with emergency oral contraception (Contraception Method Post Coital 1)</t>
  </si>
  <si>
    <t>Number of patients seen for consultation/contraception advice only (Contraception Method Status 01)</t>
  </si>
  <si>
    <t>Number of patients seen for complex contraception: No of patients for complex contraception (SRH care activity 35, 36)</t>
  </si>
  <si>
    <t>Reported Sexual Assault - acute presentation, &lt; 7 days (40)</t>
  </si>
  <si>
    <t>Reported Sexual Assault - non-acute presentation, &gt; 7 days (41)</t>
  </si>
  <si>
    <t>Number of active sex workers in this period (SW)</t>
  </si>
  <si>
    <t>Black or Black British: Caribbean</t>
  </si>
  <si>
    <t>Total (number)</t>
  </si>
  <si>
    <t>Total (%)</t>
  </si>
  <si>
    <t>Face to Face (number)</t>
  </si>
  <si>
    <t>Face to Face (%)</t>
  </si>
  <si>
    <t>total - Trend</t>
  </si>
  <si>
    <t>Face to Face - Trend</t>
  </si>
  <si>
    <t>Online sexual health systems (eServices) (number)</t>
  </si>
  <si>
    <t>Online sexual health systems (eServices) (%)</t>
  </si>
  <si>
    <t>Online sexual health systems (eServices) Trend</t>
  </si>
  <si>
    <t>Remote consultation by phone (number)</t>
  </si>
  <si>
    <t>Remote consultation by phone (%)</t>
  </si>
  <si>
    <t>Remote consultation by phone - Trend</t>
  </si>
  <si>
    <t>Period chosen during Covid-19 lockdown:</t>
  </si>
  <si>
    <t>Remote consultation by video (number)</t>
  </si>
  <si>
    <t>Remote consultation by video (%)</t>
  </si>
  <si>
    <t>Remote consultation by video -Trend</t>
  </si>
  <si>
    <t>Psychosexual counselling</t>
  </si>
  <si>
    <t>Number of referrals to psychosexual counselling services</t>
  </si>
  <si>
    <t>Number of diagnoses for Chlamydia</t>
  </si>
  <si>
    <t xml:space="preserve">Number of diagnoses for Gonorrhoea </t>
  </si>
  <si>
    <t>Number of diagnoses for syphilis</t>
  </si>
  <si>
    <t>Syphilis: number of diagnoses for syphilis (A1, A2, A3, A6)</t>
  </si>
  <si>
    <t>Chlamydia (C4 X)</t>
  </si>
  <si>
    <t>Gonorrhoea (B X)</t>
  </si>
  <si>
    <t>Syphilis: number of diagnoses for syphilis (A1, A2, A3, A6 with X)</t>
  </si>
  <si>
    <t>Pregnancy</t>
  </si>
  <si>
    <t>Remote consultation by phone</t>
  </si>
  <si>
    <r>
      <t xml:space="preserve">Compare with the same period 12 months earlier
</t>
    </r>
    <r>
      <rPr>
        <b/>
        <sz val="11"/>
        <color rgb="FFFF0000"/>
        <rFont val="Arial"/>
        <family val="2"/>
      </rPr>
      <t>please specify which period chosen:</t>
    </r>
  </si>
  <si>
    <t>Number of  people that were pregnant</t>
  </si>
  <si>
    <t>Pregnancy: number of people that were pregnant</t>
  </si>
  <si>
    <t>Number of people that were pregnant (PR1, PR2, PR3)</t>
  </si>
  <si>
    <t>F2F following telephone consultation</t>
  </si>
  <si>
    <t>F2F following video consultation</t>
  </si>
  <si>
    <t>Face to face Total (= column E +column G + any other F2Fs</t>
  </si>
  <si>
    <t>% seen F2F following telephone conversation</t>
  </si>
  <si>
    <t>% seen F2F following video conversation</t>
  </si>
  <si>
    <t>Specialist Sexual Health Services Evaluation Tool</t>
  </si>
  <si>
    <t>= column E/ column D</t>
  </si>
  <si>
    <t>= column G/ column F</t>
  </si>
  <si>
    <t>Conversions to face to face consultation</t>
  </si>
  <si>
    <t>Service delivery</t>
  </si>
  <si>
    <t>Male Total (Cisgender &amp; trans men)</t>
  </si>
  <si>
    <t>Men who have sex with men (MSM)</t>
  </si>
  <si>
    <t>Female Total  (Cisgender &amp; trans women)</t>
  </si>
  <si>
    <t>Women who have sex with women  (WSW)</t>
  </si>
  <si>
    <t xml:space="preserve">Opposite Sex Partner </t>
  </si>
  <si>
    <t>Notes</t>
  </si>
  <si>
    <t>NA</t>
  </si>
  <si>
    <t>Reference is GUMCAD data specification and technical guidance</t>
  </si>
  <si>
    <t>Reference is GUMCAD data specification and technical guidance.</t>
  </si>
  <si>
    <t>Number of PEP prescriptions issued</t>
  </si>
  <si>
    <t>Number of PEP assessments undertaken (first attendances)</t>
  </si>
  <si>
    <t>Consultations for patients who are attending as a result of PN follow up (consultation PN) and by diagnosis.
Reference is GUMCAD data specification and technical guidance.</t>
  </si>
  <si>
    <t>Reference is SRHAD Summary Guidance.</t>
  </si>
  <si>
    <t>Number of patients seen for LARC removal (SRH Care Activity 19, 20, 21)</t>
  </si>
  <si>
    <t>Number of patients provided with LARC (excluding injection) (Main Method: 02, 03, 04)</t>
  </si>
  <si>
    <t>Number of patients issued with condoms (Main Method: 12, 13)</t>
  </si>
  <si>
    <t>Domestic violence (&amp; abuse): initial question, assessments and identified</t>
  </si>
  <si>
    <t>Child Sexual Exploitation level 1 (internal assessment)</t>
  </si>
  <si>
    <t>Child Sexual Exploitation level 2 (internal referral)</t>
  </si>
  <si>
    <t>Child Sexual Exploitation level 3 (external referral)</t>
  </si>
  <si>
    <t>Safeguarding adults (age 18 and over) level 2 (internal referral)</t>
  </si>
  <si>
    <t>Safeguarding adults (age 18 and over) level 1 (internal assessment)</t>
  </si>
  <si>
    <t>Safeguarding adults (age 18 and over) level 3 (external referral)</t>
  </si>
  <si>
    <t>Adult safeguarding indicators (level 1, 2 &amp; 3) for local determination.
CSE 1, CSE 2 &amp; CSE 3 codes available within GUMCAD. Reference is GUMCAD data specification and technical guidance.</t>
  </si>
  <si>
    <t>URL links to guidance:</t>
  </si>
  <si>
    <t>Chlamydia (Inc. T1,T2,T3,T4)</t>
  </si>
  <si>
    <t>Gonorrhoea (Inc. T2,T3,T4)</t>
  </si>
  <si>
    <t>Syphilis (Inc. T3,T4)</t>
  </si>
  <si>
    <t>HIV (Inc. T4, P1A)</t>
  </si>
  <si>
    <t>Any other additional STIs of interest: can add any other STI that you may wish to be included, e.g. VB, TV</t>
  </si>
  <si>
    <t>Number of patients provided with user dependent methods (Inc. injection) (Main method: 01, 05, 06, 07, 08, 08, 09, 10, 11)</t>
  </si>
  <si>
    <t>Count for local determination</t>
  </si>
  <si>
    <t>Sexual assault (acute and non-acute) codes in both GUMCAD and SRHAD. References are GUMCAD data specification and technical guidance  and SRHAD Summary Guidance.
Number of referrals from SSHs to SARC  - for local determination</t>
  </si>
  <si>
    <t>DV code in GUMCAD however the counts for these indicators are 
for local determination</t>
  </si>
  <si>
    <t>No national code available however the rationale for including this indicator is that this provides information how patients 'with a language other than English' are accessing sexual health services during the Covid-19 response. 
Count for local determination</t>
  </si>
  <si>
    <t>Number of diagnoses for Chlamydia, diagnosed elsewhere</t>
  </si>
  <si>
    <t>Number of diagnoses for Gonorrhoea , diagnosed elsewhere</t>
  </si>
  <si>
    <t>Number of diagnoses for syphilis, diagnosed elsewhere</t>
  </si>
  <si>
    <t>HIV: number of new HIV positive diagnoses, diagnosed elsewhere</t>
  </si>
  <si>
    <t xml:space="preserve">Reference is GUMCAD data specification and technical guidance. 
Use of X codes provides count on diagnosis confirmed at a different service.
</t>
  </si>
  <si>
    <t>Number of patients seen that are current PrEP users</t>
  </si>
  <si>
    <t xml:space="preserve">
Reference is GUMCAD data specification and technical guidance.
</t>
  </si>
  <si>
    <t>HIV: number of new HIV positive diagnoses (H1, H1A, H1B with X)</t>
  </si>
  <si>
    <t>Any other face to face consultations include urgent walk-ins and other face to face consultations relevant
 to your service provision</t>
  </si>
  <si>
    <t>This relates to online sexual health services for STI &amp; HIV self sampling/self testing and or treatment. 
Also includes online provision of contraception and or emergency contraception.</t>
  </si>
  <si>
    <t>This is a video consultation with a clinical member of staff (i.e. doctor, nurse, health advisor etc)</t>
  </si>
  <si>
    <t>The tool can be used to compare the profile of current service users against attendance pre-COVID-19 (we suggest comparing with same time period last year).</t>
  </si>
  <si>
    <t>(a) who is accessing services, (b) how they are accessing services and (c) what services are being delivered.</t>
  </si>
  <si>
    <t>1. Rapid Evaluation Tool - this tool</t>
  </si>
  <si>
    <t>2. A PHE developed framework to evaluate service changes in Sexual Health, Reproductive Health and HIV, available here</t>
  </si>
  <si>
    <t>This evaluation tool is part of a suite of resources for providers and commissioners to support evaluation of impact of COVID-19 related service changes on service access.  These are:</t>
  </si>
  <si>
    <r>
      <t>(b)</t>
    </r>
    <r>
      <rPr>
        <sz val="12"/>
        <rFont val="Times New Roman"/>
        <family val="1"/>
      </rPr>
      <t xml:space="preserve">    </t>
    </r>
    <r>
      <rPr>
        <sz val="12"/>
        <rFont val="Calibri"/>
        <family val="2"/>
        <scheme val="minor"/>
      </rPr>
      <t>evaluating the impact of introduction of specific initiatives aimed at improving access.</t>
    </r>
  </si>
  <si>
    <t>Any other additional STI of interest: please specify</t>
  </si>
  <si>
    <t>For example: total seen - all ages</t>
  </si>
  <si>
    <t>Data Item</t>
  </si>
  <si>
    <t>5. A PHE template for practice examples to capture how sexual health services have adapted during the Covid-19 response</t>
  </si>
  <si>
    <t>SRHAD -collection</t>
  </si>
  <si>
    <t>https://digital.nhs.uk/data-and-information/data-collections-and-data-sets/data-collections/sexual-and-reproductive-health-activity-data-set-srhad-</t>
  </si>
  <si>
    <t xml:space="preserve">GUMCAD - </t>
  </si>
  <si>
    <t>https://www.gov.uk/guidance/gumcad-sti-surveillance-system</t>
  </si>
  <si>
    <t xml:space="preserve">ADPH SRH Essential Services during Covid-19 - </t>
  </si>
  <si>
    <t>https://www.adph.org.uk/wp-content/uploads/2020/04/ADPH-UK-Recommendations-for-Essential-SRH-Services-during-COVID-19.pdf</t>
  </si>
  <si>
    <t>Please note: not all services will be able to identify e-services activity, particularly those that have standalone online service provision that is not linked directly to their service.</t>
  </si>
  <si>
    <t>For further information and support with this tool please contact your local Sexual Health Facilitator:</t>
  </si>
  <si>
    <t>Jon.Dunn@phe.gov.uk</t>
  </si>
  <si>
    <t>Yorkshire and Humber</t>
  </si>
  <si>
    <t>East Midlands</t>
  </si>
  <si>
    <t>West Midlands</t>
  </si>
  <si>
    <t>East of England</t>
  </si>
  <si>
    <t>London</t>
  </si>
  <si>
    <t>Deborah.shaw@phe.gov.uk</t>
  </si>
  <si>
    <t>Shahin.Parmar@phe.gov.uk</t>
  </si>
  <si>
    <t>Norah.Obrien@phe.gov.uk</t>
  </si>
  <si>
    <t>Kate.Donohoe@phe.gov.uk</t>
  </si>
  <si>
    <t>Simon.walker@phe.gov.uk</t>
  </si>
  <si>
    <t>Helen.corkin@phe.gov.uk</t>
  </si>
  <si>
    <t>Georgina.wilkinson@phe.gov.uk</t>
  </si>
  <si>
    <t>Dawn.phillips@phe.gov.uk</t>
  </si>
  <si>
    <t>Please bear in mind that if rows are added, any existing formulas will need to be copied into the added rows.</t>
  </si>
  <si>
    <t>Services may have identified local GUMCAD or SRHAD codes to identify current telephone or video consultation activities. This will vary by local area, but these can be used to populate the relevant columns.</t>
  </si>
  <si>
    <t>This tool has been developed to enable local partners (providers and commissioners) to better understand the impact of the COVID-19 response on sexual health service provision.</t>
  </si>
  <si>
    <t xml:space="preserve">Those using the tool may choose to only complete some of the fields, depending on local needs, capacity and the availability of data.  The data items included have been </t>
  </si>
  <si>
    <t xml:space="preserve">identified as those that will be useful to inform local discussions between commissioners and providers, however users may wish to adapt the tool to reflect local priorities. </t>
  </si>
  <si>
    <t>This diagram shows how the data collected through this rapid evaluation tool provides an overview of the change between two chosen periods (one since 'lockdown' started on 23rd March and the same period one year earlier) on who is seen, by service delivery method (face to face, online, telephone or video consultation), and what was done, and how this compares to the data available through service reported data sets (GUMCAD surveillance system and SRHAD).</t>
  </si>
  <si>
    <t>It is suggested that the same time period in 2019 is used for the initial comparison.  Whilst 'lockdown' in response to COVID-19 started on 23rd March, both service delivery and patient behaviour may have started to change earlier than this date.  Comparisons with subsequent time periods will need to be interpreted in context of usual seasonal trends.</t>
  </si>
  <si>
    <t>Those cells shaded yellow in the 'Evaluation overview sheet' tab of this tool are the cells were data can be entered. Totals and the comparison between the COVID-19 period and the same period in the previous year are automatically calculated.</t>
  </si>
  <si>
    <t>The data items included in this tool have been identified as those that will be useful to inform local discussions. You may choose to only complete some of the fields, depending on local needs, capacity, and availability of data.</t>
  </si>
  <si>
    <t xml:space="preserve">by providing a standardised format for collection and analysis of service data (based primarily on existing GUMCAD and SRHAD codes) which will provide an overview of </t>
  </si>
  <si>
    <t xml:space="preserve">Providers and commissioners will be discussing how services have changed and what this means for recovery and renewal plans.  This tool is designed to support those conversations </t>
  </si>
  <si>
    <t xml:space="preserve">The tool has been developed through a collaborative process between PHE and Central North West London (CNWL) and with input from BASHH, English SH Commissioners Group and FSRH.   </t>
  </si>
  <si>
    <t>If you have any feedback on the design of the tool that you would like to share with us please get in touch.</t>
  </si>
  <si>
    <t xml:space="preserve">discuss with local areas how we can support this process; and how best to share our understanding of the impact of services changes on different population groups, </t>
  </si>
  <si>
    <t>VARIANCE 
Cell values auto calculate and symbols will change upon entering values in columns C to H (during Covid-19) and columns M to P (same period 12 months earlier)</t>
  </si>
  <si>
    <r>
      <t xml:space="preserve">This row shows a completed </t>
    </r>
    <r>
      <rPr>
        <b/>
        <sz val="11"/>
        <color theme="1"/>
        <rFont val="Arial"/>
        <family val="2"/>
      </rPr>
      <t>example</t>
    </r>
    <r>
      <rPr>
        <sz val="11"/>
        <color theme="1"/>
        <rFont val="Arial"/>
        <family val="2"/>
      </rPr>
      <t xml:space="preserve"> including the comparison between the two</t>
    </r>
    <r>
      <rPr>
        <sz val="11"/>
        <color rgb="FFFF0000"/>
        <rFont val="Arial"/>
        <family val="2"/>
      </rPr>
      <t xml:space="preserve"> chosen</t>
    </r>
    <r>
      <rPr>
        <sz val="11"/>
        <color theme="1"/>
        <rFont val="Arial"/>
        <family val="2"/>
      </rPr>
      <t xml:space="preserve"> periods</t>
    </r>
  </si>
  <si>
    <t>particularly those less well served or who are known to have poor health outcomes.</t>
  </si>
  <si>
    <t>In most instances the suggested data items are based on existing GUMCAD SHHAPT or SRHAD coding to make use of this tool as easy as possible.  In some instances we have included suggested data items that do not read across directly to national codes, but where it was felt that the information is important to consider (for example, safeguarding and translation services ).  Some services will be using local codes that enable these data items to be easily extracted, but that won't be the case in all instances.  All the data items in this tool are suggested useful measures and local commissioners and providers can agree if and how they wish to use this tool.</t>
  </si>
  <si>
    <r>
      <t>This is a face to face consultation following a telephone co</t>
    </r>
    <r>
      <rPr>
        <sz val="11"/>
        <rFont val="Arial"/>
        <family val="2"/>
      </rPr>
      <t>nsultation with a clinical</t>
    </r>
    <r>
      <rPr>
        <sz val="11"/>
        <color theme="1"/>
        <rFont val="Arial"/>
        <family val="2"/>
      </rPr>
      <t xml:space="preserve"> member of staff</t>
    </r>
  </si>
  <si>
    <r>
      <t>This is a face to face consultation following a video consultation with</t>
    </r>
    <r>
      <rPr>
        <sz val="11"/>
        <rFont val="Arial"/>
        <family val="2"/>
      </rPr>
      <t xml:space="preserve"> a clinical </t>
    </r>
    <r>
      <rPr>
        <sz val="11"/>
        <color theme="1"/>
        <rFont val="Arial"/>
        <family val="2"/>
      </rPr>
      <t>member of staff</t>
    </r>
  </si>
  <si>
    <t xml:space="preserve">If you want to separate out cisgender and transgender please do so.
For sexual behaviour please use data items where the highest sexual behaviour risk is reported as opposite sex partners (OSP) or partner of the same sex, either MSM or WSW.  
If this is not possible, please use sexual orientation:
OSP for males = heterosexual woman &amp; bisexual woman
MSM = gay &amp; bisexual man
OSP for females = heterosexual man
WSW = lesbian/gay woman
Please note that in trying to determine highest sexual risk behaviour bisexual women will be included as heterosexual.
Reference is GUMCAD data specification and technical guidance.
The values of cells B22 and B23 should add up to the total in cell B21. The values of cells B25 and B26 should add up to the value in cell B24.
</t>
  </si>
  <si>
    <r>
      <rPr>
        <sz val="11"/>
        <rFont val="Arial"/>
        <family val="2"/>
      </rPr>
      <t>This is a telephone</t>
    </r>
    <r>
      <rPr>
        <sz val="11"/>
        <color theme="1"/>
        <rFont val="Arial"/>
        <family val="2"/>
      </rPr>
      <t xml:space="preserve"> consultation with a clinical member of staff (i.e. doctor, nurse, health advisor etc)</t>
    </r>
  </si>
  <si>
    <t xml:space="preserve">Some data items are at aggregate level.   If you are interested in exploring an area of service in more depth you can adapt the tool for this purpose. For example, some services may find it helpful to report on SRH provision by each individual method, i.e. IUD, IUS, Implant rather than ‘LARC’.  Likewise, users may wish to use local codes to capture more detail on patient characteristics such as those with learning difficulties or people who are homeless.  Rows can be added to the spreadsheet as required locally. 
</t>
  </si>
  <si>
    <t xml:space="preserve">All partners across the system will be keen to learn from experiences during this period to inform help evidence based approaches as we adapt and change.  PHE would be keen to </t>
  </si>
  <si>
    <r>
      <t>(a)</t>
    </r>
    <r>
      <rPr>
        <sz val="12"/>
        <rFont val="Times New Roman"/>
        <family val="1"/>
      </rPr>
      <t xml:space="preserve">    </t>
    </r>
    <r>
      <rPr>
        <sz val="12"/>
        <rFont val="Calibri"/>
        <family val="2"/>
        <scheme val="minor"/>
      </rPr>
      <t>providing an understanding of how access to services and the</t>
    </r>
    <r>
      <rPr>
        <sz val="12"/>
        <color theme="1"/>
        <rFont val="Calibri"/>
        <family val="2"/>
        <scheme val="minor"/>
      </rPr>
      <t xml:space="preserve"> mode</t>
    </r>
    <r>
      <rPr>
        <sz val="12"/>
        <color rgb="FFFF0000"/>
        <rFont val="Calibri"/>
        <family val="2"/>
        <scheme val="minor"/>
      </rPr>
      <t xml:space="preserve"> </t>
    </r>
    <r>
      <rPr>
        <sz val="12"/>
        <rFont val="Calibri"/>
        <family val="2"/>
        <scheme val="minor"/>
      </rPr>
      <t>of consultation is changing over time</t>
    </r>
  </si>
  <si>
    <t>South West</t>
  </si>
  <si>
    <t>South East</t>
  </si>
  <si>
    <t>North West</t>
  </si>
  <si>
    <t>North East</t>
  </si>
  <si>
    <t>3. A sample survey to assess healthcare workers' experience during Covid-19 lockdown</t>
  </si>
  <si>
    <t>4. A sample service user survey to assess service users' experience during Covid-19 lockdown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</si>
</sst>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rgb="FF000000"/>
      <name val="Calibri"/>
      <family val="2"/>
    </font>
    <font>
      <sz val="11"/>
      <color theme="1"/>
      <name val="Arial"/>
      <family val="2"/>
    </font>
    <font>
      <b/>
      <sz val="11"/>
      <color theme="1"/>
      <name val="Arial"/>
      <family val="2"/>
    </font>
    <font>
      <b/>
      <u/>
      <sz val="11"/>
      <color theme="1"/>
      <name val="Arial"/>
      <family val="2"/>
    </font>
    <font>
      <b/>
      <sz val="11"/>
      <name val="Arial"/>
      <family val="2"/>
    </font>
    <font>
      <sz val="11"/>
      <name val="Arial"/>
      <family val="2"/>
    </font>
    <font>
      <b/>
      <sz val="11"/>
      <color rgb="FFFF0000"/>
      <name val="Arial"/>
      <family val="2"/>
    </font>
    <font>
      <sz val="11"/>
      <color theme="1"/>
      <name val="Calibri"/>
      <family val="2"/>
      <scheme val="minor"/>
    </font>
    <font>
      <sz val="11"/>
      <color theme="5"/>
      <name val="Arial"/>
      <family val="2"/>
    </font>
    <font>
      <b/>
      <sz val="14"/>
      <color theme="1"/>
      <name val="Arial"/>
      <family val="2"/>
    </font>
    <font>
      <sz val="11"/>
      <color rgb="FFFF0000"/>
      <name val="Arial"/>
      <family val="2"/>
    </font>
    <font>
      <u/>
      <sz val="11"/>
      <color theme="10"/>
      <name val="Calibri"/>
      <family val="2"/>
      <scheme val="minor"/>
    </font>
    <font>
      <b/>
      <u/>
      <sz val="12"/>
      <color theme="1"/>
      <name val="Calibri"/>
      <family val="2"/>
      <scheme val="minor"/>
    </font>
    <font>
      <sz val="12"/>
      <color theme="1"/>
      <name val="Calibri"/>
      <family val="2"/>
      <scheme val="minor"/>
    </font>
    <font>
      <sz val="12"/>
      <name val="Calibri"/>
      <family val="2"/>
      <scheme val="minor"/>
    </font>
    <font>
      <sz val="12"/>
      <name val="Times New Roman"/>
      <family val="1"/>
    </font>
    <font>
      <b/>
      <sz val="12"/>
      <color rgb="FF000000"/>
      <name val="Calibri"/>
      <family val="2"/>
      <scheme val="minor"/>
    </font>
    <font>
      <u/>
      <sz val="12"/>
      <color theme="10"/>
      <name val="Calibri"/>
      <family val="2"/>
      <scheme val="minor"/>
    </font>
    <font>
      <sz val="12"/>
      <color rgb="FFFF0000"/>
      <name val="Calibri"/>
      <family val="2"/>
      <scheme val="minor"/>
    </font>
    <font>
      <u/>
      <sz val="12"/>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5" tint="0.39997558519241921"/>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9" fontId="8" fillId="0" borderId="0" applyFont="0" applyFill="0" applyBorder="0" applyAlignment="0" applyProtection="0"/>
    <xf numFmtId="0" fontId="12" fillId="0" borderId="0" applyNumberFormat="0" applyFill="0" applyBorder="0" applyAlignment="0" applyProtection="0"/>
  </cellStyleXfs>
  <cellXfs count="146">
    <xf numFmtId="0" fontId="0" fillId="0" borderId="0" xfId="0"/>
    <xf numFmtId="0" fontId="2" fillId="0" borderId="0" xfId="0" applyFont="1"/>
    <xf numFmtId="0" fontId="2" fillId="0" borderId="3" xfId="0" applyFont="1" applyBorder="1"/>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Border="1"/>
    <xf numFmtId="0" fontId="3" fillId="0" borderId="3" xfId="0" applyFont="1" applyFill="1" applyBorder="1" applyAlignment="1">
      <alignment horizontal="left"/>
    </xf>
    <xf numFmtId="0" fontId="2" fillId="0" borderId="3" xfId="0" applyFont="1" applyFill="1" applyBorder="1" applyAlignment="1">
      <alignment horizontal="right"/>
    </xf>
    <xf numFmtId="0" fontId="2" fillId="2" borderId="3" xfId="0" applyFont="1" applyFill="1" applyBorder="1"/>
    <xf numFmtId="0" fontId="3" fillId="2" borderId="3" xfId="0" applyFont="1" applyFill="1" applyBorder="1" applyAlignment="1">
      <alignment horizontal="right"/>
    </xf>
    <xf numFmtId="0" fontId="2" fillId="2" borderId="3" xfId="0" applyFont="1" applyFill="1" applyBorder="1" applyAlignment="1">
      <alignment horizontal="right"/>
    </xf>
    <xf numFmtId="0" fontId="2" fillId="3" borderId="3" xfId="0" applyFont="1" applyFill="1" applyBorder="1" applyAlignment="1">
      <alignment horizontal="right"/>
    </xf>
    <xf numFmtId="0" fontId="2" fillId="3" borderId="3" xfId="0" applyFont="1" applyFill="1" applyBorder="1"/>
    <xf numFmtId="0" fontId="2" fillId="3" borderId="5" xfId="0" applyFont="1" applyFill="1" applyBorder="1"/>
    <xf numFmtId="0" fontId="3" fillId="3" borderId="3" xfId="0" applyFont="1" applyFill="1" applyBorder="1" applyAlignment="1">
      <alignment horizontal="right"/>
    </xf>
    <xf numFmtId="0" fontId="4" fillId="3" borderId="3" xfId="0" applyFont="1" applyFill="1" applyBorder="1" applyAlignment="1">
      <alignment horizontal="left" vertical="top"/>
    </xf>
    <xf numFmtId="0" fontId="2" fillId="0" borderId="0" xfId="0" quotePrefix="1" applyFont="1"/>
    <xf numFmtId="0" fontId="2" fillId="2" borderId="3" xfId="0" applyFont="1" applyFill="1" applyBorder="1" applyAlignment="1">
      <alignment horizontal="left"/>
    </xf>
    <xf numFmtId="0" fontId="3" fillId="0" borderId="3" xfId="0" applyFont="1" applyFill="1" applyBorder="1" applyAlignment="1">
      <alignment horizontal="right"/>
    </xf>
    <xf numFmtId="0" fontId="2" fillId="0" borderId="3" xfId="0" applyFont="1" applyFill="1" applyBorder="1"/>
    <xf numFmtId="0" fontId="2" fillId="0" borderId="3" xfId="0" applyFont="1" applyFill="1" applyBorder="1" applyAlignment="1">
      <alignment horizontal="left"/>
    </xf>
    <xf numFmtId="0" fontId="4" fillId="0" borderId="3" xfId="0" applyFont="1" applyFill="1" applyBorder="1" applyAlignment="1">
      <alignment horizontal="left" vertical="top"/>
    </xf>
    <xf numFmtId="0" fontId="3" fillId="0" borderId="3" xfId="0" applyFont="1" applyFill="1" applyBorder="1" applyAlignment="1">
      <alignment horizontal="right" vertical="top"/>
    </xf>
    <xf numFmtId="0" fontId="3" fillId="0" borderId="3" xfId="0" applyFont="1" applyFill="1" applyBorder="1"/>
    <xf numFmtId="0" fontId="3" fillId="2" borderId="3" xfId="0" applyFont="1" applyFill="1" applyBorder="1"/>
    <xf numFmtId="0" fontId="4" fillId="0" borderId="3" xfId="0" applyFont="1" applyBorder="1" applyAlignment="1">
      <alignment horizontal="right"/>
    </xf>
    <xf numFmtId="0" fontId="5" fillId="2" borderId="3" xfId="0" applyFont="1" applyFill="1" applyBorder="1" applyAlignment="1">
      <alignment horizontal="left"/>
    </xf>
    <xf numFmtId="0" fontId="7" fillId="0" borderId="2" xfId="0" applyFont="1" applyBorder="1"/>
    <xf numFmtId="0" fontId="2" fillId="0" borderId="0" xfId="0" applyFont="1" applyAlignment="1">
      <alignment horizontal="center"/>
    </xf>
    <xf numFmtId="0" fontId="6" fillId="0" borderId="3" xfId="0" applyFont="1" applyFill="1" applyBorder="1" applyAlignment="1">
      <alignment horizontal="left"/>
    </xf>
    <xf numFmtId="0" fontId="6" fillId="0" borderId="3" xfId="0" applyFont="1" applyFill="1" applyBorder="1" applyAlignment="1">
      <alignment horizontal="left" vertical="center"/>
    </xf>
    <xf numFmtId="0" fontId="6" fillId="0" borderId="0" xfId="0" applyFont="1"/>
    <xf numFmtId="0" fontId="6" fillId="2" borderId="3" xfId="0" applyFont="1" applyFill="1" applyBorder="1" applyAlignment="1">
      <alignment horizontal="left"/>
    </xf>
    <xf numFmtId="0" fontId="6" fillId="0" borderId="3" xfId="0" applyFont="1" applyFill="1" applyBorder="1"/>
    <xf numFmtId="0" fontId="2" fillId="3" borderId="0" xfId="0" applyFont="1" applyFill="1" applyBorder="1"/>
    <xf numFmtId="0" fontId="2" fillId="0" borderId="0" xfId="0" applyFont="1" applyBorder="1"/>
    <xf numFmtId="0" fontId="5" fillId="2" borderId="3" xfId="0" applyFont="1" applyFill="1" applyBorder="1" applyAlignment="1">
      <alignment horizontal="right"/>
    </xf>
    <xf numFmtId="1" fontId="0" fillId="0" borderId="7" xfId="0" applyNumberFormat="1" applyBorder="1" applyAlignment="1">
      <alignment horizontal="center" vertical="top"/>
    </xf>
    <xf numFmtId="1" fontId="0" fillId="2" borderId="7" xfId="0" applyNumberFormat="1" applyFill="1" applyBorder="1" applyAlignment="1">
      <alignment horizontal="center" vertical="top"/>
    </xf>
    <xf numFmtId="1" fontId="0" fillId="2" borderId="8" xfId="0" applyNumberFormat="1" applyFill="1" applyBorder="1" applyAlignment="1">
      <alignment horizontal="center" vertical="top"/>
    </xf>
    <xf numFmtId="0" fontId="2" fillId="2" borderId="3" xfId="0" applyFont="1" applyFill="1" applyBorder="1" applyAlignment="1">
      <alignment horizontal="center"/>
    </xf>
    <xf numFmtId="9" fontId="2" fillId="2" borderId="3" xfId="2" applyFont="1" applyFill="1" applyBorder="1" applyAlignment="1">
      <alignment horizontal="center"/>
    </xf>
    <xf numFmtId="1" fontId="2" fillId="2" borderId="3" xfId="2" applyNumberFormat="1" applyFont="1" applyFill="1" applyBorder="1" applyAlignment="1">
      <alignment horizontal="center"/>
    </xf>
    <xf numFmtId="0" fontId="3" fillId="3" borderId="3" xfId="0" applyFont="1" applyFill="1" applyBorder="1" applyAlignment="1">
      <alignment horizontal="left"/>
    </xf>
    <xf numFmtId="0" fontId="2" fillId="3" borderId="3" xfId="0" applyFont="1" applyFill="1" applyBorder="1" applyAlignment="1">
      <alignment horizontal="left"/>
    </xf>
    <xf numFmtId="0" fontId="3" fillId="0" borderId="3" xfId="0" applyFont="1" applyBorder="1" applyAlignment="1">
      <alignment wrapText="1"/>
    </xf>
    <xf numFmtId="0" fontId="10" fillId="0" borderId="0" xfId="0" applyFont="1" applyBorder="1" applyAlignment="1"/>
    <xf numFmtId="0" fontId="5" fillId="0" borderId="3" xfId="0" applyFont="1" applyFill="1" applyBorder="1" applyAlignment="1">
      <alignment horizontal="left"/>
    </xf>
    <xf numFmtId="0" fontId="2" fillId="2" borderId="3" xfId="0" quotePrefix="1" applyFont="1" applyFill="1" applyBorder="1" applyAlignment="1">
      <alignment horizontal="center"/>
    </xf>
    <xf numFmtId="0" fontId="3" fillId="0" borderId="0" xfId="0" applyFont="1" applyBorder="1" applyAlignment="1">
      <alignment horizontal="center" wrapText="1"/>
    </xf>
    <xf numFmtId="0" fontId="2" fillId="0" borderId="0" xfId="0" applyFont="1" applyBorder="1" applyAlignment="1">
      <alignment wrapText="1"/>
    </xf>
    <xf numFmtId="0" fontId="2" fillId="0" borderId="0" xfId="0" applyFont="1" applyFill="1" applyBorder="1"/>
    <xf numFmtId="0" fontId="6" fillId="3" borderId="3" xfId="0" applyFont="1" applyFill="1" applyBorder="1"/>
    <xf numFmtId="0" fontId="5" fillId="0" borderId="3" xfId="0" applyFont="1" applyFill="1" applyBorder="1"/>
    <xf numFmtId="0" fontId="3" fillId="0" borderId="0" xfId="0" applyFont="1"/>
    <xf numFmtId="0" fontId="3" fillId="0" borderId="3" xfId="0" applyFont="1" applyBorder="1" applyAlignment="1">
      <alignment horizontal="right" vertical="center" wrapText="1"/>
    </xf>
    <xf numFmtId="0" fontId="3" fillId="0" borderId="3" xfId="0" applyFont="1" applyFill="1" applyBorder="1" applyAlignment="1">
      <alignment horizontal="right" vertical="center" wrapText="1"/>
    </xf>
    <xf numFmtId="0" fontId="6" fillId="0" borderId="3" xfId="0" applyFont="1" applyFill="1" applyBorder="1" applyAlignment="1">
      <alignment horizontal="right" vertical="center"/>
    </xf>
    <xf numFmtId="0" fontId="6" fillId="2" borderId="3" xfId="0" applyFont="1" applyFill="1" applyBorder="1"/>
    <xf numFmtId="0" fontId="2" fillId="0" borderId="3" xfId="0" applyFont="1" applyBorder="1" applyAlignment="1">
      <alignment vertical="center"/>
    </xf>
    <xf numFmtId="0" fontId="2" fillId="0" borderId="4" xfId="0" applyFont="1" applyBorder="1" applyAlignment="1">
      <alignment vertical="center" wrapText="1"/>
    </xf>
    <xf numFmtId="0" fontId="3" fillId="0" borderId="3" xfId="0" applyFont="1" applyBorder="1" applyAlignment="1">
      <alignment horizontal="right"/>
    </xf>
    <xf numFmtId="0" fontId="3" fillId="0" borderId="8" xfId="0" applyFont="1" applyBorder="1" applyAlignment="1">
      <alignment horizontal="center" vertical="center" wrapText="1"/>
    </xf>
    <xf numFmtId="0" fontId="2" fillId="0" borderId="3" xfId="0" applyFont="1" applyBorder="1" applyAlignment="1">
      <alignment wrapText="1"/>
    </xf>
    <xf numFmtId="0" fontId="13" fillId="0" borderId="0" xfId="0" applyFont="1" applyAlignment="1">
      <alignment vertical="center"/>
    </xf>
    <xf numFmtId="0" fontId="14" fillId="0" borderId="0" xfId="0" applyFont="1"/>
    <xf numFmtId="0" fontId="15" fillId="0" borderId="0" xfId="0" applyFont="1" applyAlignment="1">
      <alignment vertical="center"/>
    </xf>
    <xf numFmtId="0" fontId="15" fillId="0" borderId="0" xfId="0" applyFont="1"/>
    <xf numFmtId="0" fontId="15" fillId="0" borderId="0" xfId="0" applyFont="1" applyAlignment="1">
      <alignment horizontal="left" vertical="center" indent="5"/>
    </xf>
    <xf numFmtId="0" fontId="15" fillId="0" borderId="0" xfId="0" applyFont="1" applyAlignment="1">
      <alignment vertical="center" wrapText="1"/>
    </xf>
    <xf numFmtId="0" fontId="17" fillId="0" borderId="0" xfId="0" applyFont="1"/>
    <xf numFmtId="0" fontId="18" fillId="0" borderId="0" xfId="3" applyFont="1"/>
    <xf numFmtId="0" fontId="19" fillId="0" borderId="0" xfId="0" applyFont="1"/>
    <xf numFmtId="0" fontId="15" fillId="0" borderId="0" xfId="0" applyFont="1" applyAlignment="1">
      <alignment vertical="top" wrapText="1"/>
    </xf>
    <xf numFmtId="0" fontId="2" fillId="2" borderId="0" xfId="0" applyFont="1" applyFill="1"/>
    <xf numFmtId="0" fontId="2" fillId="3" borderId="3" xfId="0" applyFont="1" applyFill="1" applyBorder="1" applyAlignment="1">
      <alignment horizontal="center"/>
    </xf>
    <xf numFmtId="0" fontId="2" fillId="0" borderId="0" xfId="0" applyFont="1" applyFill="1"/>
    <xf numFmtId="0" fontId="2" fillId="0" borderId="3" xfId="0" applyFont="1" applyFill="1" applyBorder="1" applyAlignment="1">
      <alignment horizontal="center"/>
    </xf>
    <xf numFmtId="0" fontId="2" fillId="4" borderId="3" xfId="0" applyFont="1" applyFill="1" applyBorder="1"/>
    <xf numFmtId="0" fontId="3" fillId="4" borderId="3" xfId="0" applyFont="1" applyFill="1" applyBorder="1" applyAlignment="1">
      <alignment horizontal="center" vertical="center" wrapText="1"/>
    </xf>
    <xf numFmtId="0" fontId="3" fillId="4" borderId="5" xfId="0" applyFont="1" applyFill="1" applyBorder="1" applyAlignment="1">
      <alignment wrapText="1"/>
    </xf>
    <xf numFmtId="0" fontId="3" fillId="4" borderId="3" xfId="0" applyFont="1" applyFill="1" applyBorder="1" applyAlignment="1">
      <alignment wrapText="1"/>
    </xf>
    <xf numFmtId="0" fontId="3" fillId="4" borderId="8" xfId="0" applyFont="1" applyFill="1" applyBorder="1" applyAlignment="1">
      <alignment horizontal="center" vertical="center" wrapText="1"/>
    </xf>
    <xf numFmtId="9" fontId="2" fillId="4" borderId="3" xfId="2" applyFont="1" applyFill="1" applyBorder="1" applyAlignment="1">
      <alignment horizontal="center"/>
    </xf>
    <xf numFmtId="0" fontId="2" fillId="4" borderId="3" xfId="0" applyFont="1" applyFill="1" applyBorder="1" applyAlignment="1">
      <alignment horizontal="center"/>
    </xf>
    <xf numFmtId="1" fontId="0" fillId="4" borderId="7" xfId="0" applyNumberFormat="1" applyFill="1" applyBorder="1" applyAlignment="1">
      <alignment horizontal="center" vertical="top"/>
    </xf>
    <xf numFmtId="1" fontId="2" fillId="4" borderId="3" xfId="2" applyNumberFormat="1" applyFont="1" applyFill="1" applyBorder="1" applyAlignment="1">
      <alignment horizontal="center"/>
    </xf>
    <xf numFmtId="0" fontId="2" fillId="0" borderId="3" xfId="0" applyFont="1" applyFill="1" applyBorder="1" applyAlignment="1">
      <alignment horizontal="right" vertical="center"/>
    </xf>
    <xf numFmtId="9" fontId="2" fillId="0" borderId="3" xfId="2" applyFont="1" applyFill="1" applyBorder="1" applyAlignment="1">
      <alignment horizontal="center"/>
    </xf>
    <xf numFmtId="1" fontId="0" fillId="0" borderId="7" xfId="0" applyNumberFormat="1" applyFill="1" applyBorder="1" applyAlignment="1">
      <alignment horizontal="center" vertical="top"/>
    </xf>
    <xf numFmtId="1" fontId="2" fillId="0" borderId="3" xfId="2" applyNumberFormat="1" applyFont="1" applyFill="1" applyBorder="1" applyAlignment="1">
      <alignment horizontal="center"/>
    </xf>
    <xf numFmtId="0" fontId="2" fillId="0" borderId="0" xfId="0" applyFont="1" applyFill="1" applyBorder="1" applyAlignment="1">
      <alignment wrapText="1"/>
    </xf>
    <xf numFmtId="0" fontId="2" fillId="0" borderId="0" xfId="0" quotePrefix="1" applyFont="1" applyFill="1" applyBorder="1" applyAlignment="1">
      <alignment horizontal="center"/>
    </xf>
    <xf numFmtId="0" fontId="2" fillId="0" borderId="0" xfId="0" applyFont="1" applyFill="1" applyBorder="1" applyAlignment="1">
      <alignment horizontal="center"/>
    </xf>
    <xf numFmtId="0" fontId="2" fillId="4" borderId="3" xfId="0" applyFont="1" applyFill="1" applyBorder="1" applyAlignment="1">
      <alignment horizontal="right"/>
    </xf>
    <xf numFmtId="0" fontId="3" fillId="0" borderId="3" xfId="0" applyFont="1" applyBorder="1" applyAlignment="1">
      <alignment horizontal="center"/>
    </xf>
    <xf numFmtId="0" fontId="5" fillId="2" borderId="3" xfId="0" applyFont="1" applyFill="1" applyBorder="1" applyAlignment="1">
      <alignment horizontal="right" wrapText="1"/>
    </xf>
    <xf numFmtId="0" fontId="5" fillId="2" borderId="3" xfId="0" applyFont="1" applyFill="1" applyBorder="1"/>
    <xf numFmtId="0" fontId="9" fillId="2" borderId="3" xfId="0" applyFont="1" applyFill="1" applyBorder="1"/>
    <xf numFmtId="0" fontId="6" fillId="0" borderId="3" xfId="0" applyFont="1" applyFill="1" applyBorder="1" applyAlignment="1">
      <alignment horizontal="right"/>
    </xf>
    <xf numFmtId="0" fontId="6" fillId="2" borderId="3" xfId="0" applyFont="1" applyFill="1" applyBorder="1" applyAlignment="1">
      <alignment horizontal="right"/>
    </xf>
    <xf numFmtId="0" fontId="15" fillId="0" borderId="0" xfId="0" applyFont="1" applyAlignment="1">
      <alignment vertical="center"/>
    </xf>
    <xf numFmtId="0" fontId="15" fillId="0" borderId="0" xfId="0" applyFont="1" applyAlignment="1">
      <alignment vertical="center"/>
    </xf>
    <xf numFmtId="0" fontId="15" fillId="0" borderId="0" xfId="0" applyFont="1" applyAlignment="1">
      <alignment horizontal="left" vertical="top" wrapText="1"/>
    </xf>
    <xf numFmtId="0" fontId="2" fillId="5" borderId="3" xfId="0" applyFont="1" applyFill="1" applyBorder="1"/>
    <xf numFmtId="0" fontId="2" fillId="5" borderId="3" xfId="0" applyFont="1" applyFill="1" applyBorder="1" applyAlignment="1">
      <alignment horizontal="center"/>
    </xf>
    <xf numFmtId="0" fontId="12" fillId="0" borderId="0" xfId="3"/>
    <xf numFmtId="0" fontId="15" fillId="0" borderId="0" xfId="0" applyFont="1" applyAlignment="1">
      <alignment horizontal="left" vertical="center" wrapText="1"/>
    </xf>
    <xf numFmtId="0" fontId="14" fillId="0" borderId="0" xfId="0" applyFont="1" applyAlignment="1">
      <alignment horizontal="left" wrapText="1"/>
    </xf>
    <xf numFmtId="0" fontId="12" fillId="0" borderId="3" xfId="3" applyBorder="1"/>
    <xf numFmtId="0" fontId="20" fillId="0" borderId="0" xfId="0" applyFont="1"/>
    <xf numFmtId="0" fontId="14" fillId="0" borderId="3" xfId="0" applyFont="1" applyBorder="1" applyAlignment="1">
      <alignment horizontal="left"/>
    </xf>
    <xf numFmtId="0" fontId="15" fillId="0" borderId="0" xfId="0" applyFont="1" applyAlignment="1">
      <alignment vertical="center"/>
    </xf>
    <xf numFmtId="0" fontId="15" fillId="0" borderId="0" xfId="0" applyFont="1" applyAlignment="1">
      <alignment vertical="center" wrapText="1"/>
    </xf>
    <xf numFmtId="0" fontId="15" fillId="0" borderId="0" xfId="0" applyFont="1" applyAlignment="1">
      <alignment horizontal="left" vertical="center" indent="5"/>
    </xf>
    <xf numFmtId="0" fontId="14" fillId="0" borderId="0" xfId="0" applyFont="1" applyAlignment="1">
      <alignment vertical="center" wrapText="1"/>
    </xf>
    <xf numFmtId="0" fontId="15" fillId="0" borderId="0" xfId="0" applyFont="1" applyAlignment="1">
      <alignment horizontal="left" vertical="top" wrapText="1"/>
    </xf>
    <xf numFmtId="0" fontId="15" fillId="0" borderId="0" xfId="0" applyFont="1" applyAlignment="1">
      <alignment horizontal="left" vertical="center" wrapText="1"/>
    </xf>
    <xf numFmtId="0" fontId="0" fillId="0" borderId="0" xfId="0" applyAlignment="1">
      <alignment horizontal="left" vertical="center" wrapText="1"/>
    </xf>
    <xf numFmtId="0" fontId="14" fillId="0" borderId="0" xfId="0" applyFont="1" applyAlignment="1">
      <alignment horizontal="left" wrapText="1"/>
    </xf>
    <xf numFmtId="0" fontId="0" fillId="0" borderId="0" xfId="0" applyAlignment="1">
      <alignment horizontal="left" wrapText="1"/>
    </xf>
    <xf numFmtId="0" fontId="10" fillId="0" borderId="6" xfId="0" applyFont="1" applyBorder="1" applyAlignment="1">
      <alignment horizontal="center" wrapText="1"/>
    </xf>
    <xf numFmtId="0" fontId="10" fillId="0" borderId="10" xfId="0" applyFont="1" applyBorder="1" applyAlignment="1">
      <alignment horizontal="center"/>
    </xf>
    <xf numFmtId="0" fontId="10" fillId="0" borderId="11" xfId="0" applyFont="1" applyBorder="1" applyAlignment="1">
      <alignment horizontal="center"/>
    </xf>
    <xf numFmtId="0" fontId="3" fillId="0" borderId="6" xfId="0" applyFont="1" applyBorder="1" applyAlignment="1">
      <alignment wrapText="1"/>
    </xf>
    <xf numFmtId="0" fontId="3" fillId="0" borderId="10" xfId="0" applyFont="1" applyBorder="1" applyAlignment="1">
      <alignment wrapText="1"/>
    </xf>
    <xf numFmtId="0" fontId="3" fillId="0" borderId="11" xfId="0" applyFont="1" applyBorder="1" applyAlignment="1">
      <alignment wrapText="1"/>
    </xf>
    <xf numFmtId="0" fontId="3" fillId="0" borderId="9"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wrapText="1"/>
    </xf>
    <xf numFmtId="0" fontId="3" fillId="0" borderId="11" xfId="0" applyFont="1" applyBorder="1" applyAlignment="1">
      <alignment horizontal="center" wrapText="1"/>
    </xf>
    <xf numFmtId="0" fontId="2" fillId="0" borderId="3" xfId="0" applyFont="1" applyBorder="1" applyAlignment="1">
      <alignment horizont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6" fillId="2"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2" borderId="3" xfId="0" applyFont="1" applyFill="1" applyBorder="1" applyAlignment="1">
      <alignment horizontal="right" vertical="center" wrapText="1"/>
    </xf>
    <xf numFmtId="0" fontId="6" fillId="2" borderId="3" xfId="0" applyFont="1" applyFill="1" applyBorder="1" applyAlignment="1">
      <alignment horizontal="right" vertical="center"/>
    </xf>
    <xf numFmtId="0" fontId="6" fillId="0" borderId="5" xfId="0" applyFont="1" applyBorder="1" applyAlignment="1">
      <alignment horizontal="center" vertical="center" wrapText="1"/>
    </xf>
    <xf numFmtId="0" fontId="6" fillId="0" borderId="12" xfId="0" applyFont="1" applyBorder="1" applyAlignment="1">
      <alignment horizontal="center" vertical="center" wrapText="1"/>
    </xf>
  </cellXfs>
  <cellStyles count="4">
    <cellStyle name="Hyperlink" xfId="3" builtinId="8"/>
    <cellStyle name="Normal" xfId="0" builtinId="0"/>
    <cellStyle name="Normal 2" xfId="1" xr:uid="{00000000-0005-0000-0000-000001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112506</xdr:colOff>
      <xdr:row>22</xdr:row>
      <xdr:rowOff>95250</xdr:rowOff>
    </xdr:from>
    <xdr:to>
      <xdr:col>4</xdr:col>
      <xdr:colOff>7095066</xdr:colOff>
      <xdr:row>42</xdr:row>
      <xdr:rowOff>174517</xdr:rowOff>
    </xdr:to>
    <xdr:pic>
      <xdr:nvPicPr>
        <xdr:cNvPr id="3" name="Picture 2">
          <a:extLst>
            <a:ext uri="{FF2B5EF4-FFF2-40B4-BE49-F238E27FC236}">
              <a16:creationId xmlns:a16="http://schemas.microsoft.com/office/drawing/2014/main" id="{DB9A4275-E641-4CFF-8640-D91480E78EFF}"/>
            </a:ext>
          </a:extLst>
        </xdr:cNvPr>
        <xdr:cNvPicPr>
          <a:picLocks noChangeAspect="1"/>
        </xdr:cNvPicPr>
      </xdr:nvPicPr>
      <xdr:blipFill>
        <a:blip xmlns:r="http://schemas.openxmlformats.org/officeDocument/2006/relationships" r:embed="rId1"/>
        <a:stretch>
          <a:fillRect/>
        </a:stretch>
      </xdr:blipFill>
      <xdr:spPr>
        <a:xfrm>
          <a:off x="4322556" y="5016500"/>
          <a:ext cx="6982560" cy="40162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Helen.corkin@phe.gov.uk" TargetMode="External"/><Relationship Id="rId3" Type="http://schemas.openxmlformats.org/officeDocument/2006/relationships/hyperlink" Target="mailto:Deborah.shaw@phe.gov.uk" TargetMode="External"/><Relationship Id="rId7" Type="http://schemas.openxmlformats.org/officeDocument/2006/relationships/hyperlink" Target="mailto:Kate.Donohoe@phe.gov.uk" TargetMode="External"/><Relationship Id="rId12" Type="http://schemas.openxmlformats.org/officeDocument/2006/relationships/drawing" Target="../drawings/drawing1.xml"/><Relationship Id="rId2" Type="http://schemas.openxmlformats.org/officeDocument/2006/relationships/hyperlink" Target="mailto:Jon.Dunn@phe.gov.uk" TargetMode="External"/><Relationship Id="rId1" Type="http://schemas.openxmlformats.org/officeDocument/2006/relationships/hyperlink" Target="https://www.gov.uk/government/publications/sexual-health-reproductive-health-and-hiv-services-evaluation-resources" TargetMode="External"/><Relationship Id="rId6" Type="http://schemas.openxmlformats.org/officeDocument/2006/relationships/hyperlink" Target="mailto:Norah.Obrien@phe.gov.uk" TargetMode="External"/><Relationship Id="rId11" Type="http://schemas.openxmlformats.org/officeDocument/2006/relationships/printerSettings" Target="../printerSettings/printerSettings1.bin"/><Relationship Id="rId5" Type="http://schemas.openxmlformats.org/officeDocument/2006/relationships/hyperlink" Target="mailto:Shahin.Parmar@phe.gov.uk" TargetMode="External"/><Relationship Id="rId10" Type="http://schemas.openxmlformats.org/officeDocument/2006/relationships/hyperlink" Target="mailto:Dawn.phillips@phe.gov.uk" TargetMode="External"/><Relationship Id="rId4" Type="http://schemas.openxmlformats.org/officeDocument/2006/relationships/hyperlink" Target="mailto:Simon.walker@phe.gov.uk" TargetMode="External"/><Relationship Id="rId9" Type="http://schemas.openxmlformats.org/officeDocument/2006/relationships/hyperlink" Target="mailto:Georgina.wilkinson@phe.gov.u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adph.org.uk/wp-content/uploads/2020/04/ADPH-UK-Recommendations-for-Essential-SRH-Services-during-COVID-19.pdf" TargetMode="External"/><Relationship Id="rId2" Type="http://schemas.openxmlformats.org/officeDocument/2006/relationships/hyperlink" Target="https://www.gov.uk/guidance/gumcad-sti-surveillance-system" TargetMode="External"/><Relationship Id="rId1" Type="http://schemas.openxmlformats.org/officeDocument/2006/relationships/hyperlink" Target="https://digital.nhs.uk/data-and-information/data-collections-and-data-sets/data-collections/sexual-and-reproductive-health-activity-data-set-srhad-"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3766F-683A-4A5E-AB56-B0EF8ED8648C}">
  <dimension ref="A2:K61"/>
  <sheetViews>
    <sheetView showGridLines="0" tabSelected="1" topLeftCell="A40" zoomScaleNormal="100" workbookViewId="0">
      <selection activeCell="E56" sqref="E56"/>
    </sheetView>
  </sheetViews>
  <sheetFormatPr defaultColWidth="8.7109375" defaultRowHeight="15.75" x14ac:dyDescent="0.25"/>
  <cols>
    <col min="1" max="1" width="8.7109375" style="65"/>
    <col min="2" max="2" width="16.7109375" style="65" customWidth="1"/>
    <col min="3" max="3" width="29.5703125" style="65" customWidth="1"/>
    <col min="4" max="4" width="17.7109375" style="65" customWidth="1"/>
    <col min="5" max="5" width="123.7109375" style="65" customWidth="1"/>
    <col min="6" max="6" width="25.7109375" style="65" customWidth="1"/>
    <col min="7" max="8" width="8.7109375" style="65"/>
    <col min="9" max="9" width="90.5703125" style="65" customWidth="1"/>
    <col min="10" max="10" width="97.28515625" style="65" customWidth="1"/>
    <col min="11" max="16384" width="8.7109375" style="65"/>
  </cols>
  <sheetData>
    <row r="2" spans="1:11" x14ac:dyDescent="0.25">
      <c r="A2" s="64" t="s">
        <v>151</v>
      </c>
    </row>
    <row r="3" spans="1:11" s="67" customFormat="1" x14ac:dyDescent="0.25">
      <c r="A3" s="66"/>
    </row>
    <row r="4" spans="1:11" s="67" customFormat="1" x14ac:dyDescent="0.25">
      <c r="A4" s="112" t="s">
        <v>236</v>
      </c>
      <c r="B4" s="112"/>
      <c r="C4" s="112"/>
      <c r="D4" s="112"/>
      <c r="E4" s="112"/>
      <c r="F4" s="112"/>
      <c r="G4" s="112"/>
      <c r="H4" s="112"/>
      <c r="I4" s="112"/>
      <c r="J4" s="112"/>
      <c r="K4" s="113"/>
    </row>
    <row r="5" spans="1:11" s="67" customFormat="1" x14ac:dyDescent="0.25">
      <c r="A5" s="112" t="s">
        <v>244</v>
      </c>
      <c r="B5" s="112"/>
      <c r="C5" s="112"/>
      <c r="D5" s="112"/>
      <c r="E5" s="112"/>
      <c r="F5" s="112"/>
      <c r="G5" s="112"/>
      <c r="H5" s="112"/>
      <c r="I5" s="112"/>
      <c r="J5" s="112"/>
      <c r="K5" s="113"/>
    </row>
    <row r="6" spans="1:11" s="67" customFormat="1" x14ac:dyDescent="0.25">
      <c r="A6" s="112" t="s">
        <v>243</v>
      </c>
      <c r="B6" s="112"/>
      <c r="C6" s="112"/>
      <c r="D6" s="112"/>
      <c r="E6" s="112"/>
      <c r="F6" s="112"/>
      <c r="G6" s="112"/>
      <c r="H6" s="112"/>
      <c r="I6" s="112"/>
      <c r="J6" s="112"/>
      <c r="K6" s="113"/>
    </row>
    <row r="7" spans="1:11" s="67" customFormat="1" x14ac:dyDescent="0.25">
      <c r="A7" s="112" t="s">
        <v>203</v>
      </c>
      <c r="B7" s="112"/>
      <c r="C7" s="112"/>
      <c r="D7" s="112"/>
      <c r="E7" s="112"/>
      <c r="F7" s="112"/>
      <c r="G7" s="112"/>
      <c r="H7" s="112"/>
      <c r="I7" s="112"/>
      <c r="J7" s="112"/>
      <c r="K7" s="113"/>
    </row>
    <row r="8" spans="1:11" s="67" customFormat="1" x14ac:dyDescent="0.25">
      <c r="A8" s="112"/>
      <c r="B8" s="112"/>
      <c r="C8" s="112"/>
      <c r="D8" s="112"/>
      <c r="E8" s="112"/>
      <c r="F8" s="112"/>
      <c r="G8" s="112"/>
      <c r="H8" s="112"/>
      <c r="I8" s="112"/>
      <c r="J8" s="112"/>
      <c r="K8" s="113"/>
    </row>
    <row r="9" spans="1:11" s="67" customFormat="1" x14ac:dyDescent="0.25">
      <c r="A9" s="112" t="s">
        <v>237</v>
      </c>
      <c r="B9" s="112"/>
      <c r="C9" s="112"/>
      <c r="D9" s="112"/>
      <c r="E9" s="112"/>
      <c r="F9" s="112"/>
      <c r="G9" s="112"/>
      <c r="H9" s="112"/>
      <c r="I9" s="112"/>
      <c r="J9" s="112"/>
      <c r="K9" s="113"/>
    </row>
    <row r="10" spans="1:11" s="67" customFormat="1" x14ac:dyDescent="0.25">
      <c r="A10" s="112" t="s">
        <v>238</v>
      </c>
      <c r="B10" s="112"/>
      <c r="C10" s="112"/>
      <c r="D10" s="112"/>
      <c r="E10" s="112"/>
      <c r="F10" s="112"/>
      <c r="G10" s="112"/>
      <c r="H10" s="112"/>
      <c r="I10" s="112"/>
      <c r="J10" s="112"/>
      <c r="K10" s="113"/>
    </row>
    <row r="11" spans="1:11" s="67" customFormat="1" x14ac:dyDescent="0.25">
      <c r="A11" s="112"/>
      <c r="B11" s="112"/>
      <c r="C11" s="112"/>
      <c r="D11" s="112"/>
      <c r="E11" s="112"/>
      <c r="F11" s="112"/>
      <c r="G11" s="112"/>
      <c r="H11" s="112"/>
      <c r="I11" s="112"/>
      <c r="J11" s="112"/>
      <c r="K11" s="113"/>
    </row>
    <row r="12" spans="1:11" s="67" customFormat="1" x14ac:dyDescent="0.25">
      <c r="A12" s="112" t="s">
        <v>245</v>
      </c>
      <c r="B12" s="112"/>
      <c r="C12" s="112"/>
      <c r="D12" s="112"/>
      <c r="E12" s="112"/>
      <c r="F12" s="112"/>
      <c r="G12" s="112"/>
      <c r="H12" s="112"/>
      <c r="I12" s="112"/>
      <c r="J12" s="112"/>
      <c r="K12" s="113"/>
    </row>
    <row r="13" spans="1:11" s="67" customFormat="1" x14ac:dyDescent="0.25">
      <c r="A13" s="102"/>
      <c r="B13" s="102"/>
      <c r="C13" s="102"/>
      <c r="D13" s="102"/>
      <c r="E13" s="102"/>
      <c r="F13" s="102"/>
      <c r="G13" s="102"/>
      <c r="H13" s="102"/>
      <c r="I13" s="102"/>
      <c r="J13" s="102"/>
      <c r="K13" s="113"/>
    </row>
    <row r="14" spans="1:11" s="67" customFormat="1" x14ac:dyDescent="0.25">
      <c r="A14" s="112" t="s">
        <v>257</v>
      </c>
      <c r="B14" s="112"/>
      <c r="C14" s="112"/>
      <c r="D14" s="112"/>
      <c r="E14" s="112"/>
      <c r="F14" s="112"/>
      <c r="G14" s="112"/>
      <c r="H14" s="112"/>
      <c r="I14" s="112"/>
      <c r="J14" s="112"/>
      <c r="K14" s="113"/>
    </row>
    <row r="15" spans="1:11" s="67" customFormat="1" x14ac:dyDescent="0.25">
      <c r="A15" s="112" t="s">
        <v>247</v>
      </c>
      <c r="B15" s="112"/>
      <c r="C15" s="112"/>
      <c r="D15" s="112"/>
      <c r="E15" s="112"/>
      <c r="F15" s="112"/>
      <c r="G15" s="112"/>
      <c r="H15" s="112"/>
      <c r="I15" s="112"/>
      <c r="J15" s="112"/>
      <c r="K15" s="113"/>
    </row>
    <row r="16" spans="1:11" s="67" customFormat="1" x14ac:dyDescent="0.25">
      <c r="A16" s="112" t="s">
        <v>250</v>
      </c>
      <c r="B16" s="112"/>
      <c r="C16" s="112"/>
      <c r="D16" s="112"/>
      <c r="E16" s="112"/>
      <c r="F16" s="112"/>
      <c r="G16" s="112"/>
      <c r="H16" s="112"/>
      <c r="I16" s="112"/>
      <c r="J16" s="112"/>
      <c r="K16" s="113"/>
    </row>
    <row r="17" spans="1:11" s="67" customFormat="1" x14ac:dyDescent="0.25">
      <c r="F17" s="113"/>
      <c r="G17" s="113"/>
      <c r="H17" s="113"/>
      <c r="I17" s="113"/>
      <c r="J17" s="113"/>
      <c r="K17" s="113"/>
    </row>
    <row r="18" spans="1:11" s="67" customFormat="1" x14ac:dyDescent="0.25">
      <c r="A18" s="112" t="s">
        <v>202</v>
      </c>
      <c r="B18" s="112"/>
      <c r="C18" s="112"/>
      <c r="D18" s="112"/>
      <c r="E18" s="112"/>
      <c r="F18" s="112"/>
      <c r="G18" s="112"/>
      <c r="H18" s="112"/>
      <c r="I18" s="112"/>
      <c r="J18" s="113"/>
      <c r="K18" s="113"/>
    </row>
    <row r="19" spans="1:11" s="67" customFormat="1" x14ac:dyDescent="0.25">
      <c r="A19" s="112" t="s">
        <v>78</v>
      </c>
      <c r="B19" s="112"/>
      <c r="C19" s="112"/>
      <c r="D19" s="112"/>
      <c r="E19" s="112"/>
      <c r="F19" s="112"/>
      <c r="H19" s="113"/>
      <c r="I19" s="113"/>
      <c r="J19" s="113"/>
      <c r="K19" s="113"/>
    </row>
    <row r="20" spans="1:11" s="67" customFormat="1" x14ac:dyDescent="0.25">
      <c r="A20" s="114" t="s">
        <v>258</v>
      </c>
      <c r="B20" s="114"/>
      <c r="C20" s="114"/>
      <c r="D20" s="114"/>
      <c r="E20" s="114"/>
      <c r="F20" s="114"/>
      <c r="H20" s="113"/>
      <c r="I20" s="113"/>
      <c r="J20" s="113"/>
      <c r="K20" s="113"/>
    </row>
    <row r="21" spans="1:11" s="67" customFormat="1" x14ac:dyDescent="0.25">
      <c r="A21" s="114" t="s">
        <v>207</v>
      </c>
      <c r="B21" s="114"/>
      <c r="C21" s="114"/>
      <c r="D21" s="114"/>
      <c r="E21" s="114"/>
      <c r="F21" s="114"/>
      <c r="G21" s="114"/>
      <c r="H21" s="113"/>
      <c r="I21" s="113"/>
      <c r="J21" s="113"/>
      <c r="K21" s="113"/>
    </row>
    <row r="22" spans="1:11" s="67" customFormat="1" x14ac:dyDescent="0.25">
      <c r="A22" s="68"/>
      <c r="B22" s="68"/>
      <c r="C22" s="68"/>
      <c r="D22" s="68"/>
      <c r="E22" s="68"/>
      <c r="F22" s="68"/>
      <c r="G22" s="68"/>
      <c r="H22" s="69"/>
      <c r="I22" s="69"/>
      <c r="J22" s="69"/>
      <c r="K22" s="69"/>
    </row>
    <row r="23" spans="1:11" s="67" customFormat="1" x14ac:dyDescent="0.25">
      <c r="A23" s="68"/>
      <c r="B23" s="68"/>
      <c r="C23" s="68"/>
      <c r="D23" s="68"/>
      <c r="E23" s="68"/>
      <c r="F23" s="68"/>
      <c r="G23" s="68"/>
      <c r="H23" s="69"/>
      <c r="I23" s="69"/>
      <c r="J23" s="69"/>
      <c r="K23" s="69"/>
    </row>
    <row r="24" spans="1:11" s="67" customFormat="1" x14ac:dyDescent="0.25">
      <c r="A24" s="68"/>
      <c r="B24" s="68"/>
      <c r="C24" s="68"/>
      <c r="D24" s="68"/>
      <c r="E24" s="68"/>
      <c r="F24" s="68"/>
      <c r="G24" s="68"/>
      <c r="H24" s="69"/>
      <c r="I24" s="69"/>
      <c r="J24" s="69"/>
      <c r="K24" s="69"/>
    </row>
    <row r="25" spans="1:11" s="67" customFormat="1" x14ac:dyDescent="0.25">
      <c r="A25" s="68"/>
      <c r="B25" s="68"/>
      <c r="C25" s="68"/>
      <c r="D25" s="68"/>
      <c r="E25" s="68"/>
      <c r="F25" s="68"/>
      <c r="G25" s="68"/>
      <c r="H25" s="69"/>
      <c r="I25" s="69"/>
      <c r="J25" s="69"/>
      <c r="K25" s="69"/>
    </row>
    <row r="26" spans="1:11" s="67" customFormat="1" x14ac:dyDescent="0.25">
      <c r="A26" s="68"/>
      <c r="B26" s="68"/>
      <c r="C26" s="68"/>
      <c r="D26" s="68"/>
      <c r="E26" s="68"/>
      <c r="F26" s="68"/>
      <c r="G26" s="68"/>
      <c r="H26" s="69"/>
      <c r="I26" s="69"/>
      <c r="J26" s="69"/>
      <c r="K26" s="69"/>
    </row>
    <row r="27" spans="1:11" s="67" customFormat="1" ht="15.4" customHeight="1" x14ac:dyDescent="0.25">
      <c r="A27" s="116" t="s">
        <v>239</v>
      </c>
      <c r="B27" s="116"/>
      <c r="C27" s="116"/>
      <c r="D27" s="116"/>
      <c r="E27" s="66"/>
      <c r="F27" s="68"/>
      <c r="G27" s="68"/>
      <c r="H27" s="69"/>
      <c r="I27" s="69"/>
      <c r="J27" s="69"/>
      <c r="K27" s="69"/>
    </row>
    <row r="28" spans="1:11" s="67" customFormat="1" x14ac:dyDescent="0.25">
      <c r="A28" s="116"/>
      <c r="B28" s="116"/>
      <c r="C28" s="116"/>
      <c r="D28" s="116"/>
      <c r="E28" s="68"/>
      <c r="F28" s="68"/>
      <c r="G28" s="68"/>
      <c r="H28" s="69"/>
      <c r="I28" s="69"/>
      <c r="J28" s="69"/>
      <c r="K28" s="69"/>
    </row>
    <row r="29" spans="1:11" s="67" customFormat="1" x14ac:dyDescent="0.25">
      <c r="A29" s="116"/>
      <c r="B29" s="116"/>
      <c r="C29" s="116"/>
      <c r="D29" s="116"/>
      <c r="E29" s="68"/>
      <c r="F29" s="68"/>
      <c r="G29" s="68"/>
      <c r="H29" s="69"/>
      <c r="I29" s="69"/>
      <c r="J29" s="69"/>
      <c r="K29" s="69"/>
    </row>
    <row r="30" spans="1:11" s="67" customFormat="1" x14ac:dyDescent="0.25">
      <c r="A30" s="116"/>
      <c r="B30" s="116"/>
      <c r="C30" s="116"/>
      <c r="D30" s="116"/>
      <c r="E30" s="68"/>
      <c r="F30" s="68"/>
      <c r="G30" s="68"/>
      <c r="H30" s="69"/>
      <c r="I30" s="69"/>
      <c r="J30" s="69"/>
      <c r="K30" s="69"/>
    </row>
    <row r="31" spans="1:11" s="67" customFormat="1" x14ac:dyDescent="0.25">
      <c r="A31" s="116"/>
      <c r="B31" s="116"/>
      <c r="C31" s="116"/>
      <c r="D31" s="116"/>
      <c r="E31" s="68"/>
      <c r="F31" s="68"/>
      <c r="G31" s="68"/>
      <c r="H31" s="69"/>
      <c r="I31" s="69"/>
      <c r="J31" s="69"/>
      <c r="K31" s="69"/>
    </row>
    <row r="32" spans="1:11" s="67" customFormat="1" x14ac:dyDescent="0.25">
      <c r="A32" s="116"/>
      <c r="B32" s="116"/>
      <c r="C32" s="116"/>
      <c r="D32" s="116"/>
      <c r="E32" s="68"/>
      <c r="F32" s="68"/>
      <c r="G32" s="68"/>
      <c r="H32" s="69"/>
      <c r="I32" s="69"/>
      <c r="J32" s="69"/>
      <c r="K32" s="69"/>
    </row>
    <row r="33" spans="1:11" s="67" customFormat="1" x14ac:dyDescent="0.25">
      <c r="A33" s="116"/>
      <c r="B33" s="116"/>
      <c r="C33" s="116"/>
      <c r="D33" s="116"/>
      <c r="E33" s="68"/>
      <c r="F33" s="68"/>
      <c r="G33" s="68"/>
      <c r="H33" s="69"/>
      <c r="I33" s="69"/>
      <c r="J33" s="69"/>
      <c r="K33" s="69"/>
    </row>
    <row r="34" spans="1:11" s="67" customFormat="1" x14ac:dyDescent="0.25">
      <c r="A34" s="73"/>
      <c r="B34" s="73"/>
      <c r="C34" s="73"/>
      <c r="D34" s="73"/>
      <c r="E34" s="68"/>
      <c r="F34" s="68"/>
      <c r="G34" s="68"/>
      <c r="H34" s="69"/>
      <c r="I34" s="69"/>
      <c r="J34" s="69"/>
      <c r="K34" s="69"/>
    </row>
    <row r="35" spans="1:11" s="67" customFormat="1" x14ac:dyDescent="0.25">
      <c r="A35" s="73"/>
      <c r="B35" s="73"/>
      <c r="C35" s="73"/>
      <c r="D35" s="73"/>
      <c r="E35" s="68"/>
      <c r="F35" s="68"/>
      <c r="G35" s="68"/>
      <c r="H35" s="69"/>
      <c r="I35" s="69"/>
      <c r="J35" s="69"/>
      <c r="K35" s="69"/>
    </row>
    <row r="36" spans="1:11" s="67" customFormat="1" x14ac:dyDescent="0.25">
      <c r="A36" s="73"/>
      <c r="B36" s="73"/>
      <c r="C36" s="73"/>
      <c r="D36" s="73"/>
      <c r="E36" s="68"/>
      <c r="F36" s="68"/>
      <c r="G36" s="68"/>
      <c r="H36" s="69"/>
      <c r="I36" s="69"/>
      <c r="J36" s="69"/>
      <c r="K36" s="69"/>
    </row>
    <row r="37" spans="1:11" s="67" customFormat="1" x14ac:dyDescent="0.25">
      <c r="A37" s="73"/>
      <c r="B37" s="73"/>
      <c r="C37" s="73"/>
      <c r="D37" s="73"/>
      <c r="E37" s="68"/>
      <c r="F37" s="68"/>
      <c r="G37" s="68"/>
      <c r="H37" s="69"/>
      <c r="I37" s="69"/>
      <c r="J37" s="69"/>
      <c r="K37" s="69"/>
    </row>
    <row r="38" spans="1:11" s="67" customFormat="1" x14ac:dyDescent="0.25">
      <c r="A38" s="73"/>
      <c r="B38" s="73"/>
      <c r="C38" s="73"/>
      <c r="D38" s="73"/>
      <c r="E38" s="68"/>
      <c r="F38" s="68"/>
      <c r="G38" s="68"/>
      <c r="H38" s="69"/>
      <c r="I38" s="69"/>
      <c r="J38" s="69"/>
      <c r="K38" s="69"/>
    </row>
    <row r="39" spans="1:11" s="67" customFormat="1" x14ac:dyDescent="0.25">
      <c r="A39" s="73"/>
      <c r="B39" s="73"/>
      <c r="C39" s="73"/>
      <c r="D39" s="73"/>
      <c r="E39" s="68"/>
      <c r="F39" s="68"/>
      <c r="G39" s="68"/>
      <c r="H39" s="69"/>
      <c r="I39" s="69"/>
      <c r="J39" s="69"/>
      <c r="K39" s="69"/>
    </row>
    <row r="40" spans="1:11" s="67" customFormat="1" x14ac:dyDescent="0.25">
      <c r="A40" s="73"/>
      <c r="B40" s="73"/>
      <c r="C40" s="73"/>
      <c r="D40" s="73"/>
      <c r="E40" s="68"/>
      <c r="F40" s="68"/>
      <c r="G40" s="68"/>
      <c r="H40" s="69"/>
      <c r="I40" s="69"/>
      <c r="J40" s="69"/>
      <c r="K40" s="69"/>
    </row>
    <row r="41" spans="1:11" s="67" customFormat="1" x14ac:dyDescent="0.25">
      <c r="A41" s="73"/>
      <c r="B41" s="73"/>
      <c r="C41" s="73"/>
      <c r="D41" s="73"/>
      <c r="E41" s="68"/>
      <c r="F41" s="68"/>
      <c r="G41" s="68"/>
      <c r="H41" s="69"/>
      <c r="I41" s="69"/>
      <c r="J41" s="69"/>
      <c r="K41" s="69"/>
    </row>
    <row r="42" spans="1:11" s="67" customFormat="1" x14ac:dyDescent="0.25">
      <c r="A42" s="68"/>
      <c r="B42" s="68"/>
      <c r="C42" s="68"/>
      <c r="D42" s="68"/>
      <c r="E42" s="68"/>
      <c r="F42" s="68"/>
      <c r="G42" s="68"/>
      <c r="H42" s="69"/>
      <c r="I42" s="69"/>
      <c r="J42" s="69"/>
      <c r="K42" s="69"/>
    </row>
    <row r="43" spans="1:11" s="67" customFormat="1" x14ac:dyDescent="0.25">
      <c r="A43" s="68"/>
      <c r="B43" s="68"/>
      <c r="C43" s="68"/>
      <c r="D43" s="68"/>
      <c r="E43" s="68"/>
      <c r="F43" s="68"/>
      <c r="G43" s="68"/>
      <c r="H43" s="69"/>
      <c r="I43" s="69"/>
      <c r="J43" s="69"/>
      <c r="K43" s="69"/>
    </row>
    <row r="44" spans="1:11" s="67" customFormat="1" x14ac:dyDescent="0.25">
      <c r="F44" s="113"/>
      <c r="G44" s="113"/>
      <c r="H44" s="113"/>
      <c r="I44" s="113"/>
      <c r="J44" s="113"/>
      <c r="K44" s="113"/>
    </row>
    <row r="45" spans="1:11" x14ac:dyDescent="0.25">
      <c r="A45" s="70" t="s">
        <v>206</v>
      </c>
      <c r="E45" s="67"/>
      <c r="F45" s="115"/>
      <c r="G45" s="115"/>
      <c r="H45" s="115"/>
      <c r="I45" s="115"/>
      <c r="J45" s="115"/>
      <c r="K45" s="115"/>
    </row>
    <row r="46" spans="1:11" x14ac:dyDescent="0.25">
      <c r="A46" s="65" t="s">
        <v>204</v>
      </c>
      <c r="F46" s="115"/>
      <c r="G46" s="115"/>
      <c r="H46" s="115"/>
      <c r="I46" s="115"/>
      <c r="J46" s="115"/>
      <c r="K46" s="115"/>
    </row>
    <row r="47" spans="1:11" x14ac:dyDescent="0.25">
      <c r="A47" s="71" t="s">
        <v>205</v>
      </c>
      <c r="F47" s="115"/>
      <c r="G47" s="115"/>
      <c r="H47" s="115"/>
      <c r="I47" s="115"/>
      <c r="J47" s="115"/>
      <c r="K47" s="115"/>
    </row>
    <row r="48" spans="1:11" x14ac:dyDescent="0.25">
      <c r="A48" s="65" t="s">
        <v>263</v>
      </c>
    </row>
    <row r="49" spans="1:8" x14ac:dyDescent="0.25">
      <c r="A49" s="65" t="s">
        <v>264</v>
      </c>
    </row>
    <row r="50" spans="1:8" x14ac:dyDescent="0.25">
      <c r="A50" s="65" t="s">
        <v>211</v>
      </c>
    </row>
    <row r="52" spans="1:8" x14ac:dyDescent="0.25">
      <c r="A52" s="67" t="s">
        <v>219</v>
      </c>
      <c r="B52" s="72"/>
      <c r="C52" s="72"/>
      <c r="D52" s="72"/>
      <c r="E52" s="72"/>
      <c r="F52" s="72"/>
      <c r="G52" s="72"/>
      <c r="H52" s="72"/>
    </row>
    <row r="53" spans="1:8" x14ac:dyDescent="0.25">
      <c r="A53" s="111" t="s">
        <v>261</v>
      </c>
      <c r="B53" s="111"/>
      <c r="C53" s="109" t="s">
        <v>220</v>
      </c>
    </row>
    <row r="54" spans="1:8" x14ac:dyDescent="0.25">
      <c r="A54" s="111" t="s">
        <v>262</v>
      </c>
      <c r="B54" s="111"/>
      <c r="C54" s="109" t="s">
        <v>233</v>
      </c>
    </row>
    <row r="55" spans="1:8" x14ac:dyDescent="0.25">
      <c r="A55" s="111" t="s">
        <v>221</v>
      </c>
      <c r="B55" s="111"/>
      <c r="C55" s="109" t="s">
        <v>232</v>
      </c>
    </row>
    <row r="56" spans="1:8" x14ac:dyDescent="0.25">
      <c r="A56" s="111" t="s">
        <v>222</v>
      </c>
      <c r="B56" s="111"/>
      <c r="C56" s="109" t="s">
        <v>226</v>
      </c>
    </row>
    <row r="57" spans="1:8" x14ac:dyDescent="0.25">
      <c r="A57" s="111" t="s">
        <v>223</v>
      </c>
      <c r="B57" s="111"/>
      <c r="C57" s="109" t="s">
        <v>230</v>
      </c>
    </row>
    <row r="58" spans="1:8" x14ac:dyDescent="0.25">
      <c r="A58" s="111" t="s">
        <v>224</v>
      </c>
      <c r="B58" s="111"/>
      <c r="C58" s="109" t="s">
        <v>227</v>
      </c>
    </row>
    <row r="59" spans="1:8" x14ac:dyDescent="0.25">
      <c r="A59" s="111" t="s">
        <v>259</v>
      </c>
      <c r="B59" s="111"/>
      <c r="C59" s="109" t="s">
        <v>228</v>
      </c>
    </row>
    <row r="60" spans="1:8" x14ac:dyDescent="0.25">
      <c r="A60" s="111" t="s">
        <v>260</v>
      </c>
      <c r="B60" s="111"/>
      <c r="C60" s="109" t="s">
        <v>229</v>
      </c>
    </row>
    <row r="61" spans="1:8" x14ac:dyDescent="0.25">
      <c r="A61" s="111" t="s">
        <v>225</v>
      </c>
      <c r="B61" s="111"/>
      <c r="C61" s="109" t="s">
        <v>231</v>
      </c>
    </row>
  </sheetData>
  <mergeCells count="36">
    <mergeCell ref="K4:K16"/>
    <mergeCell ref="A4:J4"/>
    <mergeCell ref="A5:J5"/>
    <mergeCell ref="A6:J6"/>
    <mergeCell ref="A7:J7"/>
    <mergeCell ref="A8:J8"/>
    <mergeCell ref="A9:J9"/>
    <mergeCell ref="A10:J10"/>
    <mergeCell ref="A11:J11"/>
    <mergeCell ref="A12:J12"/>
    <mergeCell ref="A14:J14"/>
    <mergeCell ref="A15:J15"/>
    <mergeCell ref="A16:J16"/>
    <mergeCell ref="A20:F20"/>
    <mergeCell ref="H20:K20"/>
    <mergeCell ref="F46:K46"/>
    <mergeCell ref="F47:K47"/>
    <mergeCell ref="A21:G21"/>
    <mergeCell ref="H21:K21"/>
    <mergeCell ref="F44:K44"/>
    <mergeCell ref="F45:K45"/>
    <mergeCell ref="A27:D33"/>
    <mergeCell ref="A18:I18"/>
    <mergeCell ref="J18:K18"/>
    <mergeCell ref="A19:F19"/>
    <mergeCell ref="H19:K19"/>
    <mergeCell ref="F17:K17"/>
    <mergeCell ref="A53:B53"/>
    <mergeCell ref="A61:B61"/>
    <mergeCell ref="A60:B60"/>
    <mergeCell ref="A59:B59"/>
    <mergeCell ref="A58:B58"/>
    <mergeCell ref="A57:B57"/>
    <mergeCell ref="A56:B56"/>
    <mergeCell ref="A55:B55"/>
    <mergeCell ref="A54:B54"/>
  </mergeCells>
  <hyperlinks>
    <hyperlink ref="A47" r:id="rId1" xr:uid="{34A0FCBB-1D63-4D63-8644-F798EA9C3C77}"/>
    <hyperlink ref="C53" r:id="rId2" xr:uid="{B646D3A4-D68C-466F-A647-BB41AAE3EC60}"/>
    <hyperlink ref="C56" r:id="rId3" xr:uid="{9FAF31B7-C9B9-45E7-A59D-BCCF8ACF78E3}"/>
    <hyperlink ref="C57" r:id="rId4" xr:uid="{1A7DEE88-3EC8-48A6-809E-A360426DF814}"/>
    <hyperlink ref="C58" r:id="rId5" xr:uid="{201A21C1-8520-4C9E-BE6E-2775F6C74B0B}"/>
    <hyperlink ref="C59" r:id="rId6" xr:uid="{23666CA6-A832-4BF5-9331-F54D354D99E9}"/>
    <hyperlink ref="C60" r:id="rId7" xr:uid="{30C319A8-57D9-4C47-8E3E-9A2D08100FE3}"/>
    <hyperlink ref="C61" r:id="rId8" xr:uid="{2F42EA66-4EF1-4020-9DB2-E9140FD020CF}"/>
    <hyperlink ref="C55" r:id="rId9" xr:uid="{B09C95A7-23E9-4C6C-A219-051E0A098C93}"/>
    <hyperlink ref="C54" r:id="rId10" xr:uid="{D9AD53C8-CD9D-47B5-8F51-7BEBB126CE3C}"/>
  </hyperlinks>
  <pageMargins left="0.7" right="0.7" top="0.75" bottom="0.75" header="0.3" footer="0.3"/>
  <pageSetup paperSize="9" orientation="portrait"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9021E-02E0-45B1-8255-7F3795B0DC25}">
  <dimension ref="A1:J22"/>
  <sheetViews>
    <sheetView showGridLines="0" topLeftCell="A19" workbookViewId="0">
      <selection activeCell="A9" sqref="A9:F9"/>
    </sheetView>
  </sheetViews>
  <sheetFormatPr defaultRowHeight="15" x14ac:dyDescent="0.25"/>
  <cols>
    <col min="1" max="1" width="43.85546875" customWidth="1"/>
    <col min="2" max="10" width="18.140625" customWidth="1"/>
  </cols>
  <sheetData>
    <row r="1" spans="1:10" ht="30" customHeight="1" x14ac:dyDescent="0.25">
      <c r="A1" s="117" t="s">
        <v>241</v>
      </c>
      <c r="B1" s="117"/>
      <c r="C1" s="117"/>
      <c r="D1" s="117"/>
      <c r="E1" s="117"/>
      <c r="F1" s="117"/>
      <c r="G1" s="101"/>
      <c r="H1" s="101"/>
      <c r="I1" s="101"/>
      <c r="J1" s="101"/>
    </row>
    <row r="2" spans="1:10" ht="30" customHeight="1" x14ac:dyDescent="0.25">
      <c r="A2" s="107"/>
      <c r="B2" s="107"/>
      <c r="C2" s="107"/>
      <c r="D2" s="107"/>
      <c r="E2" s="107"/>
      <c r="F2" s="107"/>
      <c r="G2" s="102"/>
      <c r="H2" s="102"/>
      <c r="I2" s="102"/>
      <c r="J2" s="102"/>
    </row>
    <row r="3" spans="1:10" ht="48" customHeight="1" x14ac:dyDescent="0.25">
      <c r="A3" s="117" t="s">
        <v>240</v>
      </c>
      <c r="B3" s="118"/>
      <c r="C3" s="118"/>
      <c r="D3" s="118"/>
      <c r="E3" s="118"/>
      <c r="F3" s="118"/>
      <c r="G3" s="102"/>
      <c r="H3" s="102"/>
      <c r="I3" s="102"/>
      <c r="J3" s="102"/>
    </row>
    <row r="4" spans="1:10" ht="15.75" x14ac:dyDescent="0.25">
      <c r="A4" s="101"/>
      <c r="B4" s="101"/>
      <c r="C4" s="101"/>
      <c r="D4" s="101"/>
      <c r="E4" s="101"/>
      <c r="F4" s="101"/>
      <c r="G4" s="101"/>
      <c r="H4" s="101"/>
      <c r="I4" s="101"/>
      <c r="J4" s="101"/>
    </row>
    <row r="5" spans="1:10" ht="51" customHeight="1" x14ac:dyDescent="0.25">
      <c r="A5" s="117" t="s">
        <v>242</v>
      </c>
      <c r="B5" s="117"/>
      <c r="C5" s="117"/>
      <c r="D5" s="117"/>
      <c r="E5" s="117"/>
      <c r="F5" s="117"/>
      <c r="G5" s="101"/>
      <c r="H5" s="101"/>
      <c r="I5" s="101"/>
      <c r="J5" s="101"/>
    </row>
    <row r="6" spans="1:10" ht="19.149999999999999" customHeight="1" x14ac:dyDescent="0.25">
      <c r="A6" s="107"/>
      <c r="B6" s="107"/>
      <c r="C6" s="107"/>
      <c r="D6" s="107"/>
      <c r="E6" s="107"/>
      <c r="F6" s="107"/>
      <c r="G6" s="102"/>
      <c r="H6" s="102"/>
      <c r="I6" s="102"/>
      <c r="J6" s="102"/>
    </row>
    <row r="7" spans="1:10" ht="79.900000000000006" customHeight="1" x14ac:dyDescent="0.25">
      <c r="A7" s="117" t="s">
        <v>251</v>
      </c>
      <c r="B7" s="118"/>
      <c r="C7" s="118"/>
      <c r="D7" s="118"/>
      <c r="E7" s="118"/>
      <c r="F7" s="118"/>
      <c r="G7" s="102"/>
      <c r="H7" s="102"/>
      <c r="I7" s="102"/>
      <c r="J7" s="102"/>
    </row>
    <row r="8" spans="1:10" ht="15.75" x14ac:dyDescent="0.25">
      <c r="A8" s="101"/>
      <c r="B8" s="101"/>
      <c r="C8" s="101"/>
      <c r="D8" s="101"/>
      <c r="E8" s="101"/>
      <c r="F8" s="101"/>
      <c r="G8" s="101"/>
      <c r="H8" s="101"/>
      <c r="I8" s="101"/>
      <c r="J8" s="101"/>
    </row>
    <row r="9" spans="1:10" ht="67.900000000000006" customHeight="1" x14ac:dyDescent="0.25">
      <c r="A9" s="116" t="s">
        <v>256</v>
      </c>
      <c r="B9" s="116"/>
      <c r="C9" s="116"/>
      <c r="D9" s="116"/>
      <c r="E9" s="116"/>
      <c r="F9" s="116"/>
    </row>
    <row r="10" spans="1:10" ht="20.45" customHeight="1" x14ac:dyDescent="0.25">
      <c r="A10" s="103"/>
      <c r="B10" s="103"/>
      <c r="C10" s="103"/>
      <c r="D10" s="103"/>
      <c r="E10" s="103"/>
      <c r="F10" s="103"/>
    </row>
    <row r="11" spans="1:10" ht="17.649999999999999" customHeight="1" x14ac:dyDescent="0.25">
      <c r="A11" s="116" t="s">
        <v>234</v>
      </c>
      <c r="B11" s="116"/>
      <c r="C11" s="116"/>
      <c r="D11" s="116"/>
      <c r="E11" s="116"/>
      <c r="F11" s="116"/>
    </row>
    <row r="13" spans="1:10" ht="33" customHeight="1" x14ac:dyDescent="0.25">
      <c r="A13" s="119" t="s">
        <v>235</v>
      </c>
      <c r="B13" s="119"/>
      <c r="C13" s="119"/>
      <c r="D13" s="119"/>
      <c r="E13" s="119"/>
      <c r="F13" s="119"/>
    </row>
    <row r="15" spans="1:10" ht="30.4" customHeight="1" x14ac:dyDescent="0.25">
      <c r="A15" s="119" t="s">
        <v>218</v>
      </c>
      <c r="B15" s="119"/>
      <c r="C15" s="119"/>
      <c r="D15" s="119"/>
      <c r="E15" s="119"/>
      <c r="F15" s="119"/>
    </row>
    <row r="16" spans="1:10" ht="30.4" customHeight="1" x14ac:dyDescent="0.25">
      <c r="A16" s="108"/>
      <c r="B16" s="108"/>
      <c r="C16" s="108"/>
      <c r="D16" s="108"/>
      <c r="E16" s="108"/>
      <c r="F16" s="108"/>
    </row>
    <row r="17" spans="1:6" ht="30.4" customHeight="1" x14ac:dyDescent="0.25">
      <c r="A17" s="119" t="s">
        <v>246</v>
      </c>
      <c r="B17" s="120"/>
      <c r="C17" s="120"/>
      <c r="D17" s="120"/>
      <c r="E17" s="120"/>
      <c r="F17" s="120"/>
    </row>
    <row r="19" spans="1:6" s="65" customFormat="1" ht="15.75" x14ac:dyDescent="0.25">
      <c r="A19" s="110" t="s">
        <v>180</v>
      </c>
    </row>
    <row r="20" spans="1:6" s="65" customFormat="1" ht="15.75" x14ac:dyDescent="0.25">
      <c r="A20" s="65" t="s">
        <v>212</v>
      </c>
      <c r="B20" s="106" t="s">
        <v>213</v>
      </c>
    </row>
    <row r="21" spans="1:6" s="65" customFormat="1" ht="15.75" x14ac:dyDescent="0.25">
      <c r="A21" s="65" t="s">
        <v>214</v>
      </c>
      <c r="B21" s="106" t="s">
        <v>215</v>
      </c>
    </row>
    <row r="22" spans="1:6" s="65" customFormat="1" ht="15.75" x14ac:dyDescent="0.25">
      <c r="A22" s="65" t="s">
        <v>216</v>
      </c>
      <c r="B22" s="106" t="s">
        <v>217</v>
      </c>
    </row>
  </sheetData>
  <mergeCells count="9">
    <mergeCell ref="A1:F1"/>
    <mergeCell ref="A3:F3"/>
    <mergeCell ref="A7:F7"/>
    <mergeCell ref="A17:F17"/>
    <mergeCell ref="A13:F13"/>
    <mergeCell ref="A15:F15"/>
    <mergeCell ref="A11:F11"/>
    <mergeCell ref="A5:F5"/>
    <mergeCell ref="A9:F9"/>
  </mergeCells>
  <hyperlinks>
    <hyperlink ref="B20" r:id="rId1" xr:uid="{74ECDFD0-5069-407D-8F3F-51E8BEE2CDB6}"/>
    <hyperlink ref="B21" r:id="rId2" xr:uid="{9F82ECF5-68AA-4596-9746-C901B659913E}"/>
    <hyperlink ref="B22" r:id="rId3" xr:uid="{4B0835F1-192A-4076-8712-C27D5345EE92}"/>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30"/>
  <sheetViews>
    <sheetView showGridLines="0" zoomScale="70" zoomScaleNormal="70" workbookViewId="0">
      <pane xSplit="1" ySplit="7" topLeftCell="B109" activePane="bottomRight" state="frozen"/>
      <selection pane="topRight" activeCell="B1" sqref="B1"/>
      <selection pane="bottomLeft" activeCell="A4" sqref="A4"/>
      <selection pane="bottomRight" activeCell="C2" sqref="C2"/>
    </sheetView>
  </sheetViews>
  <sheetFormatPr defaultColWidth="8.7109375" defaultRowHeight="14.25" x14ac:dyDescent="0.2"/>
  <cols>
    <col min="1" max="1" width="93" style="1" customWidth="1"/>
    <col min="2" max="7" width="15.7109375" style="1" customWidth="1"/>
    <col min="8" max="8" width="19.42578125" style="1" customWidth="1"/>
    <col min="9" max="9" width="22.42578125" style="1" customWidth="1"/>
    <col min="10" max="10" width="21.5703125" style="1" customWidth="1"/>
    <col min="11" max="11" width="16.5703125" style="35" customWidth="1"/>
    <col min="12" max="12" width="13.7109375" style="1" customWidth="1"/>
    <col min="13" max="13" width="18" style="1" customWidth="1"/>
    <col min="14" max="16" width="15.7109375" style="1" customWidth="1"/>
    <col min="17" max="17" width="12.5703125" style="1" customWidth="1"/>
    <col min="18" max="18" width="11.5703125" style="1" customWidth="1"/>
    <col min="19" max="21" width="14.28515625" style="1" customWidth="1"/>
    <col min="22" max="24" width="16" style="1" customWidth="1"/>
    <col min="25" max="27" width="18.28515625" style="1" customWidth="1"/>
    <col min="28" max="30" width="19.7109375" style="1" customWidth="1"/>
    <col min="31" max="33" width="23.5703125" style="1" customWidth="1"/>
    <col min="34" max="16384" width="8.7109375" style="1"/>
  </cols>
  <sheetData>
    <row r="1" spans="1:33" ht="49.5" customHeight="1" x14ac:dyDescent="0.25">
      <c r="A1" s="27" t="s">
        <v>127</v>
      </c>
      <c r="C1" s="127" t="s">
        <v>6</v>
      </c>
      <c r="D1" s="128"/>
      <c r="E1" s="128"/>
      <c r="F1" s="128"/>
      <c r="G1" s="128"/>
      <c r="H1" s="128"/>
      <c r="I1" s="129" t="s">
        <v>154</v>
      </c>
      <c r="J1" s="130"/>
      <c r="K1" s="49"/>
      <c r="L1" s="124" t="s">
        <v>142</v>
      </c>
      <c r="M1" s="125"/>
      <c r="N1" s="125"/>
      <c r="O1" s="125"/>
      <c r="P1" s="126"/>
      <c r="R1" s="121" t="s">
        <v>248</v>
      </c>
      <c r="S1" s="122"/>
      <c r="T1" s="122"/>
      <c r="U1" s="122"/>
      <c r="V1" s="122"/>
      <c r="W1" s="122"/>
      <c r="X1" s="122"/>
      <c r="Y1" s="122"/>
      <c r="Z1" s="122"/>
      <c r="AA1" s="122"/>
      <c r="AB1" s="122"/>
      <c r="AC1" s="122"/>
      <c r="AD1" s="122"/>
      <c r="AE1" s="122"/>
      <c r="AF1" s="123"/>
      <c r="AG1" s="46"/>
    </row>
    <row r="2" spans="1:33" ht="75" x14ac:dyDescent="0.25">
      <c r="A2" s="2"/>
      <c r="B2" s="3" t="s">
        <v>3</v>
      </c>
      <c r="C2" s="3" t="s">
        <v>0</v>
      </c>
      <c r="D2" s="3" t="s">
        <v>141</v>
      </c>
      <c r="E2" s="3" t="s">
        <v>146</v>
      </c>
      <c r="F2" s="4" t="s">
        <v>28</v>
      </c>
      <c r="G2" s="4" t="s">
        <v>147</v>
      </c>
      <c r="H2" s="4" t="s">
        <v>148</v>
      </c>
      <c r="I2" s="45" t="s">
        <v>149</v>
      </c>
      <c r="J2" s="45" t="s">
        <v>150</v>
      </c>
      <c r="K2" s="50"/>
      <c r="L2" s="3" t="s">
        <v>3</v>
      </c>
      <c r="M2" s="3" t="s">
        <v>0</v>
      </c>
      <c r="N2" s="3" t="s">
        <v>141</v>
      </c>
      <c r="O2" s="4" t="s">
        <v>28</v>
      </c>
      <c r="P2" s="3" t="s">
        <v>4</v>
      </c>
      <c r="R2" s="3" t="s">
        <v>115</v>
      </c>
      <c r="S2" s="3" t="s">
        <v>116</v>
      </c>
      <c r="T2" s="3" t="s">
        <v>119</v>
      </c>
      <c r="U2" s="3" t="s">
        <v>117</v>
      </c>
      <c r="V2" s="3" t="s">
        <v>118</v>
      </c>
      <c r="W2" s="3" t="s">
        <v>120</v>
      </c>
      <c r="X2" s="3" t="s">
        <v>121</v>
      </c>
      <c r="Y2" s="3" t="s">
        <v>122</v>
      </c>
      <c r="Z2" s="3" t="s">
        <v>123</v>
      </c>
      <c r="AA2" s="3" t="s">
        <v>124</v>
      </c>
      <c r="AB2" s="3" t="s">
        <v>125</v>
      </c>
      <c r="AC2" s="3" t="s">
        <v>126</v>
      </c>
      <c r="AD2" s="4" t="s">
        <v>128</v>
      </c>
      <c r="AE2" s="4" t="s">
        <v>129</v>
      </c>
      <c r="AF2" s="4" t="s">
        <v>130</v>
      </c>
    </row>
    <row r="3" spans="1:33" ht="15" x14ac:dyDescent="0.2">
      <c r="A3" s="2"/>
      <c r="B3" s="3"/>
      <c r="C3" s="3"/>
      <c r="D3" s="3"/>
      <c r="E3" s="3"/>
      <c r="F3" s="4"/>
      <c r="G3" s="4"/>
      <c r="H3" s="4"/>
      <c r="I3" s="48" t="s">
        <v>152</v>
      </c>
      <c r="J3" s="48" t="s">
        <v>153</v>
      </c>
      <c r="K3" s="50"/>
      <c r="L3" s="3"/>
      <c r="M3" s="3"/>
      <c r="N3" s="3"/>
      <c r="O3" s="4"/>
      <c r="P3" s="3"/>
      <c r="R3" s="3"/>
      <c r="S3" s="3"/>
      <c r="T3" s="62"/>
      <c r="U3" s="3"/>
      <c r="V3" s="3"/>
      <c r="W3" s="3"/>
      <c r="X3" s="3"/>
      <c r="Y3" s="3"/>
      <c r="Z3" s="3"/>
      <c r="AA3" s="3"/>
      <c r="AB3" s="3"/>
      <c r="AC3" s="3"/>
      <c r="AD3" s="4"/>
      <c r="AE3" s="4"/>
      <c r="AF3" s="4"/>
    </row>
    <row r="4" spans="1:33" ht="15" x14ac:dyDescent="0.25">
      <c r="A4" s="78" t="s">
        <v>249</v>
      </c>
      <c r="B4" s="79"/>
      <c r="C4" s="79"/>
      <c r="D4" s="79"/>
      <c r="E4" s="79"/>
      <c r="F4" s="79"/>
      <c r="G4" s="79"/>
      <c r="H4" s="79"/>
      <c r="I4" s="80"/>
      <c r="J4" s="81"/>
      <c r="K4" s="91"/>
      <c r="L4" s="79"/>
      <c r="M4" s="79"/>
      <c r="N4" s="79"/>
      <c r="O4" s="79"/>
      <c r="P4" s="79"/>
      <c r="Q4" s="76"/>
      <c r="R4" s="78"/>
      <c r="S4" s="79"/>
      <c r="T4" s="82"/>
      <c r="U4" s="79"/>
      <c r="V4" s="79"/>
      <c r="W4" s="79"/>
      <c r="X4" s="79"/>
      <c r="Y4" s="79"/>
      <c r="Z4" s="79"/>
      <c r="AA4" s="79"/>
      <c r="AB4" s="79"/>
      <c r="AC4" s="79"/>
      <c r="AD4" s="79"/>
      <c r="AE4" s="79"/>
      <c r="AF4" s="79"/>
    </row>
    <row r="5" spans="1:33" ht="15" x14ac:dyDescent="0.2">
      <c r="A5" s="94" t="s">
        <v>209</v>
      </c>
      <c r="B5" s="79">
        <v>616</v>
      </c>
      <c r="C5" s="79">
        <v>135</v>
      </c>
      <c r="D5" s="79">
        <v>335</v>
      </c>
      <c r="E5" s="79">
        <v>60</v>
      </c>
      <c r="F5" s="79">
        <v>15</v>
      </c>
      <c r="G5" s="79">
        <v>3</v>
      </c>
      <c r="H5" s="79">
        <v>68</v>
      </c>
      <c r="I5" s="83">
        <f>IF(OR(D5="",D5=0),"",E5/D5)</f>
        <v>0.17910447761194029</v>
      </c>
      <c r="J5" s="83">
        <f>IF(OR(F5="",F5=0),"",G5/F5)</f>
        <v>0.2</v>
      </c>
      <c r="K5" s="91"/>
      <c r="L5" s="79">
        <v>521</v>
      </c>
      <c r="M5" s="79">
        <v>125</v>
      </c>
      <c r="N5" s="79">
        <v>80</v>
      </c>
      <c r="O5" s="79">
        <v>6</v>
      </c>
      <c r="P5" s="79">
        <v>310</v>
      </c>
      <c r="Q5" s="76"/>
      <c r="R5" s="84">
        <f>B5-L5</f>
        <v>95</v>
      </c>
      <c r="S5" s="83">
        <f>R5/L5</f>
        <v>0.18234165067178504</v>
      </c>
      <c r="T5" s="85">
        <f>IF($B5&lt;$L5,2, IF($B5=$L5,1, IF($B5&gt;$L5,0,1)))</f>
        <v>0</v>
      </c>
      <c r="U5" s="86">
        <f>H5-P5</f>
        <v>-242</v>
      </c>
      <c r="V5" s="83">
        <f>U5/P5</f>
        <v>-0.78064516129032258</v>
      </c>
      <c r="W5" s="85">
        <f>IF(H5&lt;$P5,2, IF(H5=$P5,1, IF(H5&gt;$P5,0,1)))</f>
        <v>2</v>
      </c>
      <c r="X5" s="86">
        <f>C5-M5</f>
        <v>10</v>
      </c>
      <c r="Y5" s="83">
        <f>X5/M5</f>
        <v>0.08</v>
      </c>
      <c r="Z5" s="85">
        <f>IF($C5&lt;$M5,2, IF($C5=$M5,1, IF($C5&gt;$M5,0,1)))</f>
        <v>0</v>
      </c>
      <c r="AA5" s="86">
        <f>D5-N5</f>
        <v>255</v>
      </c>
      <c r="AB5" s="83">
        <f>AA5/N5</f>
        <v>3.1875</v>
      </c>
      <c r="AC5" s="85">
        <f>IF($D5&lt;$N5,2, IF($D5=$N5,1, IF($D5&gt;$N5,0,1)))</f>
        <v>0</v>
      </c>
      <c r="AD5" s="84">
        <f>F5-O5</f>
        <v>9</v>
      </c>
      <c r="AE5" s="83">
        <f>AD5/O5</f>
        <v>1.5</v>
      </c>
      <c r="AF5" s="85">
        <f>IF($F5&lt;$O5,2, IF($F5=$O5,1, IF($F5&gt;$O5,0,1)))</f>
        <v>0</v>
      </c>
    </row>
    <row r="6" spans="1:33" ht="15" x14ac:dyDescent="0.25">
      <c r="A6" s="2"/>
      <c r="B6" s="3"/>
      <c r="C6" s="3"/>
      <c r="D6" s="3"/>
      <c r="E6" s="3"/>
      <c r="F6" s="4"/>
      <c r="G6" s="4"/>
      <c r="H6" s="4"/>
      <c r="I6" s="45"/>
      <c r="J6" s="45"/>
      <c r="K6" s="91"/>
      <c r="L6" s="3"/>
      <c r="M6" s="3"/>
      <c r="N6" s="3"/>
      <c r="O6" s="4"/>
      <c r="P6" s="3"/>
      <c r="R6" s="3"/>
      <c r="S6" s="3"/>
      <c r="T6" s="62"/>
      <c r="U6" s="3"/>
      <c r="V6" s="3"/>
      <c r="W6" s="3"/>
      <c r="X6" s="3"/>
      <c r="Y6" s="3"/>
      <c r="Z6" s="3"/>
      <c r="AA6" s="3"/>
      <c r="AB6" s="3"/>
      <c r="AC6" s="3"/>
      <c r="AD6" s="4"/>
      <c r="AE6" s="4"/>
      <c r="AF6" s="4"/>
    </row>
    <row r="7" spans="1:33" ht="15" x14ac:dyDescent="0.2">
      <c r="A7" s="15" t="s">
        <v>42</v>
      </c>
      <c r="B7" s="12"/>
      <c r="C7" s="12"/>
      <c r="D7" s="12"/>
      <c r="E7" s="12"/>
      <c r="F7" s="12"/>
      <c r="G7" s="12"/>
      <c r="H7" s="12"/>
      <c r="I7" s="13"/>
      <c r="J7" s="12"/>
      <c r="K7" s="51"/>
      <c r="L7" s="12"/>
      <c r="M7" s="12"/>
      <c r="N7" s="12"/>
      <c r="O7" s="12"/>
      <c r="P7" s="12"/>
      <c r="Q7" s="35"/>
      <c r="R7" s="12"/>
      <c r="S7" s="12"/>
      <c r="T7" s="37"/>
      <c r="U7" s="12"/>
      <c r="V7" s="12"/>
      <c r="W7" s="12"/>
      <c r="X7" s="12"/>
      <c r="Y7" s="12"/>
      <c r="Z7" s="12"/>
      <c r="AA7" s="12"/>
      <c r="AB7" s="12"/>
      <c r="AC7" s="12"/>
      <c r="AD7" s="12"/>
      <c r="AE7" s="12"/>
      <c r="AF7" s="12"/>
    </row>
    <row r="8" spans="1:33" ht="15" x14ac:dyDescent="0.25">
      <c r="A8" s="9" t="s">
        <v>13</v>
      </c>
      <c r="B8" s="8"/>
      <c r="C8" s="8"/>
      <c r="D8" s="8"/>
      <c r="E8" s="8"/>
      <c r="F8" s="8"/>
      <c r="G8" s="8"/>
      <c r="H8" s="8"/>
      <c r="I8" s="74"/>
      <c r="J8" s="74"/>
      <c r="K8" s="92"/>
      <c r="L8" s="8"/>
      <c r="M8" s="8"/>
      <c r="N8" s="8"/>
      <c r="O8" s="8"/>
      <c r="P8" s="8"/>
      <c r="Q8" s="35"/>
      <c r="R8" s="8"/>
      <c r="S8" s="8"/>
      <c r="T8" s="8"/>
      <c r="U8" s="8"/>
      <c r="V8" s="8"/>
      <c r="W8" s="8"/>
      <c r="X8" s="8"/>
      <c r="Y8" s="8"/>
      <c r="Z8" s="8"/>
      <c r="AA8" s="8"/>
      <c r="AB8" s="8"/>
      <c r="AC8" s="8"/>
      <c r="AD8" s="8"/>
      <c r="AE8" s="8"/>
      <c r="AF8" s="8"/>
    </row>
    <row r="9" spans="1:33" ht="15" x14ac:dyDescent="0.2">
      <c r="A9" s="10" t="s">
        <v>7</v>
      </c>
      <c r="B9" s="40">
        <f>SUM(C9:H9)</f>
        <v>0</v>
      </c>
      <c r="C9" s="105"/>
      <c r="D9" s="105"/>
      <c r="E9" s="105"/>
      <c r="F9" s="105"/>
      <c r="G9" s="105"/>
      <c r="H9" s="105"/>
      <c r="I9" s="41" t="str">
        <f>IF(OR(D9="",D9=0),"",E9/D9)</f>
        <v/>
      </c>
      <c r="J9" s="41" t="str">
        <f>IF(OR(F9="",F9=0),"",G9/F9)</f>
        <v/>
      </c>
      <c r="K9" s="51"/>
      <c r="L9" s="40">
        <f>P9+M9+N9+O9</f>
        <v>0</v>
      </c>
      <c r="M9" s="105"/>
      <c r="N9" s="105"/>
      <c r="O9" s="105"/>
      <c r="P9" s="105"/>
      <c r="Q9" s="28"/>
      <c r="R9" s="40">
        <f t="shared" ref="R9:R17" si="0">B9-L9</f>
        <v>0</v>
      </c>
      <c r="S9" s="41" t="str">
        <f>IF(OR(L9="",L9=0),"",R9/L9)</f>
        <v/>
      </c>
      <c r="T9" s="39">
        <f>IF($B9&lt;$L9,2, IF($B9=$L9,1, IF($B9&gt;$L9,0,1)))</f>
        <v>1</v>
      </c>
      <c r="U9" s="42">
        <f>H9-P9</f>
        <v>0</v>
      </c>
      <c r="V9" s="41" t="str">
        <f>IF(OR(P9="",P9=0),"",U9/P9)</f>
        <v/>
      </c>
      <c r="W9" s="39">
        <f>IF(H9&lt;$P9,2, IF(H9=$P9,1, IF(H9&gt;$P9,0,1)))</f>
        <v>1</v>
      </c>
      <c r="X9" s="42">
        <f>C9-M9</f>
        <v>0</v>
      </c>
      <c r="Y9" s="41" t="str">
        <f>IF(OR(M9="",M9=0),"",X9/M9)</f>
        <v/>
      </c>
      <c r="Z9" s="39">
        <f>IF($C9&lt;$M9,2, IF($C9=$M9,1, IF($C9&gt;$M9,0,1)))</f>
        <v>1</v>
      </c>
      <c r="AA9" s="42">
        <f>D9-N9</f>
        <v>0</v>
      </c>
      <c r="AB9" s="41" t="str">
        <f>IF(OR(N9="",N9=0),"",AA9/N9)</f>
        <v/>
      </c>
      <c r="AC9" s="39">
        <f>IF($D9&lt;$N9,2, IF($D9=$N9,1, IF($D9&gt;$N9,0,1)))</f>
        <v>1</v>
      </c>
      <c r="AD9" s="40">
        <f>F9-O9</f>
        <v>0</v>
      </c>
      <c r="AE9" s="41" t="str">
        <f>IF(OR(O9="",O9=0),"",AD9/O9)</f>
        <v/>
      </c>
      <c r="AF9" s="39">
        <f>IF($F9&lt;$O9,2, IF($F9=$O9,1, IF($F9&gt;$O9,0,1)))</f>
        <v>1</v>
      </c>
    </row>
    <row r="10" spans="1:33" ht="15" x14ac:dyDescent="0.2">
      <c r="A10" s="10" t="s">
        <v>39</v>
      </c>
      <c r="B10" s="40">
        <f t="shared" ref="B10:B16" si="1">SUM(C10:H10)</f>
        <v>0</v>
      </c>
      <c r="C10" s="105"/>
      <c r="D10" s="105"/>
      <c r="E10" s="105"/>
      <c r="F10" s="105"/>
      <c r="G10" s="105"/>
      <c r="H10" s="105"/>
      <c r="I10" s="41" t="str">
        <f t="shared" ref="I10:I17" si="2">IF(OR(D10="",D10=0),"",E10/D10)</f>
        <v/>
      </c>
      <c r="J10" s="41" t="str">
        <f t="shared" ref="J10:J17" si="3">IF(OR(F10="",F10=0),"",G10/F10)</f>
        <v/>
      </c>
      <c r="K10" s="93"/>
      <c r="L10" s="40">
        <f t="shared" ref="L10:L16" si="4">P10+M10+N10+O10</f>
        <v>0</v>
      </c>
      <c r="M10" s="105"/>
      <c r="N10" s="105"/>
      <c r="O10" s="105"/>
      <c r="P10" s="105"/>
      <c r="Q10" s="28"/>
      <c r="R10" s="40">
        <f t="shared" si="0"/>
        <v>0</v>
      </c>
      <c r="S10" s="41" t="str">
        <f t="shared" ref="S10:S17" si="5">IF(OR(L10="",L10=0),"",R10/L10)</f>
        <v/>
      </c>
      <c r="T10" s="38">
        <f>IF($B10&lt;$L10,2, IF($B10=$L10,1, IF($B10&gt;$L10,0,1)))</f>
        <v>1</v>
      </c>
      <c r="U10" s="42">
        <f>H10-P10</f>
        <v>0</v>
      </c>
      <c r="V10" s="41" t="str">
        <f t="shared" ref="V10:V17" si="6">IF(OR(P10="",P10=0),"",U10/P10)</f>
        <v/>
      </c>
      <c r="W10" s="38">
        <f>IF(H10&lt;$P10,2, IF(H10=$P10,1, IF(H10&gt;$P10,0,1)))</f>
        <v>1</v>
      </c>
      <c r="X10" s="42">
        <f>C10-M10</f>
        <v>0</v>
      </c>
      <c r="Y10" s="41" t="str">
        <f t="shared" ref="Y10:Y17" si="7">IF(OR(M10="",M10=0),"",X10/M10)</f>
        <v/>
      </c>
      <c r="Z10" s="38">
        <f>IF($C10&lt;$M10,2, IF($C10=$M10,1, IF($C10&gt;$M10,0,1)))</f>
        <v>1</v>
      </c>
      <c r="AA10" s="42">
        <f>D10-N10</f>
        <v>0</v>
      </c>
      <c r="AB10" s="41" t="str">
        <f t="shared" ref="AB10:AB17" si="8">IF(OR(N10="",N10=0),"",AA10/N10)</f>
        <v/>
      </c>
      <c r="AC10" s="38">
        <f>IF($D10&lt;$N10,2, IF($D10=$N10,1, IF($D10&gt;$N10,0,1)))</f>
        <v>1</v>
      </c>
      <c r="AD10" s="40">
        <f>F10-O10</f>
        <v>0</v>
      </c>
      <c r="AE10" s="41" t="str">
        <f t="shared" ref="AE10:AE17" si="9">IF(OR(O10="",O10=0),"",AD10/O10)</f>
        <v/>
      </c>
      <c r="AF10" s="38">
        <f>IF($F10&lt;$O10,2, IF($F10=$O10,1, IF($F10&gt;$O10,0,1)))</f>
        <v>1</v>
      </c>
    </row>
    <row r="11" spans="1:33" ht="15" x14ac:dyDescent="0.2">
      <c r="A11" s="10" t="s">
        <v>40</v>
      </c>
      <c r="B11" s="40">
        <f t="shared" si="1"/>
        <v>0</v>
      </c>
      <c r="C11" s="105"/>
      <c r="D11" s="105"/>
      <c r="E11" s="105"/>
      <c r="F11" s="105"/>
      <c r="G11" s="105"/>
      <c r="H11" s="105"/>
      <c r="I11" s="41" t="str">
        <f t="shared" si="2"/>
        <v/>
      </c>
      <c r="J11" s="41" t="str">
        <f t="shared" si="3"/>
        <v/>
      </c>
      <c r="K11" s="93"/>
      <c r="L11" s="40">
        <f t="shared" si="4"/>
        <v>0</v>
      </c>
      <c r="M11" s="105"/>
      <c r="N11" s="105"/>
      <c r="O11" s="105"/>
      <c r="P11" s="105"/>
      <c r="Q11" s="28"/>
      <c r="R11" s="40">
        <f t="shared" si="0"/>
        <v>0</v>
      </c>
      <c r="S11" s="41" t="str">
        <f t="shared" si="5"/>
        <v/>
      </c>
      <c r="T11" s="38">
        <f>IF($B11&lt;$L11,2, IF($B11=$L11,1, IF($B11&gt;$L11,0,1)))</f>
        <v>1</v>
      </c>
      <c r="U11" s="42">
        <f>H11-P11</f>
        <v>0</v>
      </c>
      <c r="V11" s="41" t="str">
        <f t="shared" si="6"/>
        <v/>
      </c>
      <c r="W11" s="38">
        <f>IF(H11&lt;$P11,2, IF(H11=$P11,1, IF(H11&gt;$P11,0,1)))</f>
        <v>1</v>
      </c>
      <c r="X11" s="42">
        <f>C11-M11</f>
        <v>0</v>
      </c>
      <c r="Y11" s="41" t="str">
        <f t="shared" si="7"/>
        <v/>
      </c>
      <c r="Z11" s="38">
        <f>IF($C11&lt;$M11,2, IF($C11=$M11,1, IF($C11&gt;$M11,0,1)))</f>
        <v>1</v>
      </c>
      <c r="AA11" s="42">
        <f>D11-N11</f>
        <v>0</v>
      </c>
      <c r="AB11" s="41" t="str">
        <f t="shared" si="8"/>
        <v/>
      </c>
      <c r="AC11" s="38">
        <f>IF($D11&lt;$N11,2, IF($D11=$N11,1, IF($D11&gt;$N11,0,1)))</f>
        <v>1</v>
      </c>
      <c r="AD11" s="40">
        <f>F11-O11</f>
        <v>0</v>
      </c>
      <c r="AE11" s="41" t="str">
        <f t="shared" si="9"/>
        <v/>
      </c>
      <c r="AF11" s="38">
        <f>IF($F11&lt;$O11,2, IF($F11=$O11,1, IF($F11&gt;$O11,0,1)))</f>
        <v>1</v>
      </c>
    </row>
    <row r="12" spans="1:33" ht="15" x14ac:dyDescent="0.2">
      <c r="A12" s="10" t="s">
        <v>8</v>
      </c>
      <c r="B12" s="40">
        <f t="shared" si="1"/>
        <v>0</v>
      </c>
      <c r="C12" s="105"/>
      <c r="D12" s="105"/>
      <c r="E12" s="105"/>
      <c r="F12" s="105"/>
      <c r="G12" s="105"/>
      <c r="H12" s="105"/>
      <c r="I12" s="41" t="str">
        <f t="shared" si="2"/>
        <v/>
      </c>
      <c r="J12" s="41" t="str">
        <f t="shared" si="3"/>
        <v/>
      </c>
      <c r="K12" s="93"/>
      <c r="L12" s="40">
        <f t="shared" si="4"/>
        <v>0</v>
      </c>
      <c r="M12" s="105"/>
      <c r="N12" s="105"/>
      <c r="O12" s="105"/>
      <c r="P12" s="105"/>
      <c r="Q12" s="28"/>
      <c r="R12" s="40">
        <f t="shared" si="0"/>
        <v>0</v>
      </c>
      <c r="S12" s="41" t="str">
        <f t="shared" si="5"/>
        <v/>
      </c>
      <c r="T12" s="38">
        <f t="shared" ref="T12:T16" si="10">IF($B12&lt;$L12,2, IF($B12=$L12,1, IF($B12&gt;$L12,0,1)))</f>
        <v>1</v>
      </c>
      <c r="U12" s="42">
        <f t="shared" ref="U12:U16" si="11">H12-P12</f>
        <v>0</v>
      </c>
      <c r="V12" s="41" t="str">
        <f t="shared" si="6"/>
        <v/>
      </c>
      <c r="W12" s="38">
        <f t="shared" ref="W12:W16" si="12">IF(H12&lt;$P12,2, IF(H12=$P12,1, IF(H12&gt;$P12,0,1)))</f>
        <v>1</v>
      </c>
      <c r="X12" s="42">
        <f t="shared" ref="X12:X16" si="13">C12-M12</f>
        <v>0</v>
      </c>
      <c r="Y12" s="41" t="str">
        <f t="shared" si="7"/>
        <v/>
      </c>
      <c r="Z12" s="38">
        <f t="shared" ref="Z12:Z16" si="14">IF($C12&lt;$M12,2, IF($C12=$M12,1, IF($C12&gt;$M12,0,1)))</f>
        <v>1</v>
      </c>
      <c r="AA12" s="42">
        <f t="shared" ref="AA12:AA16" si="15">D12-N12</f>
        <v>0</v>
      </c>
      <c r="AB12" s="41" t="str">
        <f t="shared" si="8"/>
        <v/>
      </c>
      <c r="AC12" s="38">
        <f t="shared" ref="AC12:AC16" si="16">IF($D12&lt;$N12,2, IF($D12=$N12,1, IF($D12&gt;$N12,0,1)))</f>
        <v>1</v>
      </c>
      <c r="AD12" s="40">
        <f t="shared" ref="AD12:AD16" si="17">F12-O12</f>
        <v>0</v>
      </c>
      <c r="AE12" s="41" t="str">
        <f t="shared" si="9"/>
        <v/>
      </c>
      <c r="AF12" s="38">
        <f t="shared" ref="AF12:AF16" si="18">IF($F12&lt;$O12,2, IF($F12=$O12,1, IF($F12&gt;$O12,0,1)))</f>
        <v>1</v>
      </c>
    </row>
    <row r="13" spans="1:33" ht="15" x14ac:dyDescent="0.2">
      <c r="A13" s="10" t="s">
        <v>9</v>
      </c>
      <c r="B13" s="40">
        <f t="shared" si="1"/>
        <v>0</v>
      </c>
      <c r="C13" s="105"/>
      <c r="D13" s="105"/>
      <c r="E13" s="105"/>
      <c r="F13" s="105"/>
      <c r="G13" s="105"/>
      <c r="H13" s="105"/>
      <c r="I13" s="41" t="str">
        <f t="shared" si="2"/>
        <v/>
      </c>
      <c r="J13" s="41" t="str">
        <f t="shared" si="3"/>
        <v/>
      </c>
      <c r="K13" s="93"/>
      <c r="L13" s="40">
        <f t="shared" si="4"/>
        <v>0</v>
      </c>
      <c r="M13" s="105"/>
      <c r="N13" s="105"/>
      <c r="O13" s="105"/>
      <c r="P13" s="105"/>
      <c r="Q13" s="28"/>
      <c r="R13" s="40">
        <f t="shared" si="0"/>
        <v>0</v>
      </c>
      <c r="S13" s="41" t="str">
        <f t="shared" si="5"/>
        <v/>
      </c>
      <c r="T13" s="38">
        <f t="shared" si="10"/>
        <v>1</v>
      </c>
      <c r="U13" s="42">
        <f t="shared" si="11"/>
        <v>0</v>
      </c>
      <c r="V13" s="41" t="str">
        <f t="shared" si="6"/>
        <v/>
      </c>
      <c r="W13" s="38">
        <f t="shared" si="12"/>
        <v>1</v>
      </c>
      <c r="X13" s="42">
        <f t="shared" si="13"/>
        <v>0</v>
      </c>
      <c r="Y13" s="41" t="str">
        <f t="shared" si="7"/>
        <v/>
      </c>
      <c r="Z13" s="38">
        <f t="shared" si="14"/>
        <v>1</v>
      </c>
      <c r="AA13" s="42">
        <f t="shared" si="15"/>
        <v>0</v>
      </c>
      <c r="AB13" s="41" t="str">
        <f t="shared" si="8"/>
        <v/>
      </c>
      <c r="AC13" s="38">
        <f t="shared" si="16"/>
        <v>1</v>
      </c>
      <c r="AD13" s="40">
        <f t="shared" si="17"/>
        <v>0</v>
      </c>
      <c r="AE13" s="41" t="str">
        <f t="shared" si="9"/>
        <v/>
      </c>
      <c r="AF13" s="38">
        <f t="shared" si="18"/>
        <v>1</v>
      </c>
    </row>
    <row r="14" spans="1:33" ht="15" x14ac:dyDescent="0.2">
      <c r="A14" s="10" t="s">
        <v>10</v>
      </c>
      <c r="B14" s="40">
        <f t="shared" si="1"/>
        <v>0</v>
      </c>
      <c r="C14" s="105"/>
      <c r="D14" s="105"/>
      <c r="E14" s="105"/>
      <c r="F14" s="105"/>
      <c r="G14" s="105"/>
      <c r="H14" s="105"/>
      <c r="I14" s="41" t="str">
        <f t="shared" si="2"/>
        <v/>
      </c>
      <c r="J14" s="41" t="str">
        <f t="shared" si="3"/>
        <v/>
      </c>
      <c r="K14" s="93"/>
      <c r="L14" s="40">
        <f t="shared" si="4"/>
        <v>0</v>
      </c>
      <c r="M14" s="105"/>
      <c r="N14" s="105"/>
      <c r="O14" s="105"/>
      <c r="P14" s="105"/>
      <c r="Q14" s="28"/>
      <c r="R14" s="40">
        <f t="shared" si="0"/>
        <v>0</v>
      </c>
      <c r="S14" s="41" t="str">
        <f t="shared" si="5"/>
        <v/>
      </c>
      <c r="T14" s="38">
        <f t="shared" si="10"/>
        <v>1</v>
      </c>
      <c r="U14" s="42">
        <f t="shared" si="11"/>
        <v>0</v>
      </c>
      <c r="V14" s="41" t="str">
        <f t="shared" si="6"/>
        <v/>
      </c>
      <c r="W14" s="38">
        <f t="shared" si="12"/>
        <v>1</v>
      </c>
      <c r="X14" s="42">
        <f t="shared" si="13"/>
        <v>0</v>
      </c>
      <c r="Y14" s="41" t="str">
        <f t="shared" si="7"/>
        <v/>
      </c>
      <c r="Z14" s="38">
        <f t="shared" si="14"/>
        <v>1</v>
      </c>
      <c r="AA14" s="42">
        <f t="shared" si="15"/>
        <v>0</v>
      </c>
      <c r="AB14" s="41" t="str">
        <f t="shared" si="8"/>
        <v/>
      </c>
      <c r="AC14" s="38">
        <f t="shared" si="16"/>
        <v>1</v>
      </c>
      <c r="AD14" s="40">
        <f t="shared" si="17"/>
        <v>0</v>
      </c>
      <c r="AE14" s="41" t="str">
        <f t="shared" si="9"/>
        <v/>
      </c>
      <c r="AF14" s="38">
        <f t="shared" si="18"/>
        <v>1</v>
      </c>
    </row>
    <row r="15" spans="1:33" ht="15" x14ac:dyDescent="0.2">
      <c r="A15" s="10" t="s">
        <v>11</v>
      </c>
      <c r="B15" s="40">
        <f t="shared" si="1"/>
        <v>0</v>
      </c>
      <c r="C15" s="105"/>
      <c r="D15" s="105"/>
      <c r="E15" s="105"/>
      <c r="F15" s="105"/>
      <c r="G15" s="105"/>
      <c r="H15" s="105"/>
      <c r="I15" s="41" t="str">
        <f t="shared" si="2"/>
        <v/>
      </c>
      <c r="J15" s="41" t="str">
        <f t="shared" si="3"/>
        <v/>
      </c>
      <c r="K15" s="93"/>
      <c r="L15" s="40">
        <f t="shared" si="4"/>
        <v>0</v>
      </c>
      <c r="M15" s="105"/>
      <c r="N15" s="105"/>
      <c r="O15" s="105"/>
      <c r="P15" s="105"/>
      <c r="Q15" s="28"/>
      <c r="R15" s="40">
        <f t="shared" si="0"/>
        <v>0</v>
      </c>
      <c r="S15" s="41" t="str">
        <f t="shared" si="5"/>
        <v/>
      </c>
      <c r="T15" s="38">
        <f t="shared" si="10"/>
        <v>1</v>
      </c>
      <c r="U15" s="42">
        <f t="shared" si="11"/>
        <v>0</v>
      </c>
      <c r="V15" s="41" t="str">
        <f t="shared" si="6"/>
        <v/>
      </c>
      <c r="W15" s="38">
        <f t="shared" si="12"/>
        <v>1</v>
      </c>
      <c r="X15" s="42">
        <f t="shared" si="13"/>
        <v>0</v>
      </c>
      <c r="Y15" s="41" t="str">
        <f t="shared" si="7"/>
        <v/>
      </c>
      <c r="Z15" s="38">
        <f t="shared" si="14"/>
        <v>1</v>
      </c>
      <c r="AA15" s="42">
        <f t="shared" si="15"/>
        <v>0</v>
      </c>
      <c r="AB15" s="41" t="str">
        <f t="shared" si="8"/>
        <v/>
      </c>
      <c r="AC15" s="38">
        <f t="shared" si="16"/>
        <v>1</v>
      </c>
      <c r="AD15" s="40">
        <f t="shared" si="17"/>
        <v>0</v>
      </c>
      <c r="AE15" s="41" t="str">
        <f t="shared" si="9"/>
        <v/>
      </c>
      <c r="AF15" s="38">
        <f t="shared" si="18"/>
        <v>1</v>
      </c>
    </row>
    <row r="16" spans="1:33" ht="15" x14ac:dyDescent="0.2">
      <c r="A16" s="10" t="s">
        <v>12</v>
      </c>
      <c r="B16" s="40">
        <f t="shared" si="1"/>
        <v>0</v>
      </c>
      <c r="C16" s="105"/>
      <c r="D16" s="105"/>
      <c r="E16" s="105"/>
      <c r="F16" s="105"/>
      <c r="G16" s="105"/>
      <c r="H16" s="105"/>
      <c r="I16" s="41" t="str">
        <f t="shared" si="2"/>
        <v/>
      </c>
      <c r="J16" s="41" t="str">
        <f t="shared" si="3"/>
        <v/>
      </c>
      <c r="K16" s="93"/>
      <c r="L16" s="40">
        <f t="shared" si="4"/>
        <v>0</v>
      </c>
      <c r="M16" s="105"/>
      <c r="N16" s="105"/>
      <c r="O16" s="105"/>
      <c r="P16" s="105"/>
      <c r="Q16" s="28"/>
      <c r="R16" s="40">
        <f t="shared" si="0"/>
        <v>0</v>
      </c>
      <c r="S16" s="41" t="str">
        <f t="shared" si="5"/>
        <v/>
      </c>
      <c r="T16" s="38">
        <f t="shared" si="10"/>
        <v>1</v>
      </c>
      <c r="U16" s="42">
        <f t="shared" si="11"/>
        <v>0</v>
      </c>
      <c r="V16" s="41" t="str">
        <f t="shared" si="6"/>
        <v/>
      </c>
      <c r="W16" s="38">
        <f t="shared" si="12"/>
        <v>1</v>
      </c>
      <c r="X16" s="42">
        <f t="shared" si="13"/>
        <v>0</v>
      </c>
      <c r="Y16" s="41" t="str">
        <f t="shared" si="7"/>
        <v/>
      </c>
      <c r="Z16" s="38">
        <f t="shared" si="14"/>
        <v>1</v>
      </c>
      <c r="AA16" s="42">
        <f t="shared" si="15"/>
        <v>0</v>
      </c>
      <c r="AB16" s="41" t="str">
        <f t="shared" si="8"/>
        <v/>
      </c>
      <c r="AC16" s="38">
        <f t="shared" si="16"/>
        <v>1</v>
      </c>
      <c r="AD16" s="40">
        <f t="shared" si="17"/>
        <v>0</v>
      </c>
      <c r="AE16" s="41" t="str">
        <f t="shared" si="9"/>
        <v/>
      </c>
      <c r="AF16" s="38">
        <f t="shared" si="18"/>
        <v>1</v>
      </c>
    </row>
    <row r="17" spans="1:32" ht="15" x14ac:dyDescent="0.2">
      <c r="A17" s="10" t="s">
        <v>3</v>
      </c>
      <c r="B17" s="40">
        <f>SUM(B9:B16)</f>
        <v>0</v>
      </c>
      <c r="C17" s="40">
        <f t="shared" ref="C17:H17" si="19">SUM(C9:C16)</f>
        <v>0</v>
      </c>
      <c r="D17" s="40">
        <f t="shared" si="19"/>
        <v>0</v>
      </c>
      <c r="E17" s="40">
        <f t="shared" si="19"/>
        <v>0</v>
      </c>
      <c r="F17" s="40">
        <f t="shared" si="19"/>
        <v>0</v>
      </c>
      <c r="G17" s="40">
        <f t="shared" si="19"/>
        <v>0</v>
      </c>
      <c r="H17" s="40">
        <f t="shared" si="19"/>
        <v>0</v>
      </c>
      <c r="I17" s="41" t="str">
        <f t="shared" si="2"/>
        <v/>
      </c>
      <c r="J17" s="41" t="str">
        <f t="shared" si="3"/>
        <v/>
      </c>
      <c r="K17" s="93"/>
      <c r="L17" s="40">
        <f>SUM(L9:L16)</f>
        <v>0</v>
      </c>
      <c r="M17" s="40">
        <f t="shared" ref="M17:P17" si="20">SUM(M9:M16)</f>
        <v>0</v>
      </c>
      <c r="N17" s="40">
        <f t="shared" si="20"/>
        <v>0</v>
      </c>
      <c r="O17" s="40">
        <f t="shared" si="20"/>
        <v>0</v>
      </c>
      <c r="P17" s="40">
        <f t="shared" si="20"/>
        <v>0</v>
      </c>
      <c r="Q17" s="28"/>
      <c r="R17" s="40">
        <f t="shared" si="0"/>
        <v>0</v>
      </c>
      <c r="S17" s="41" t="str">
        <f t="shared" si="5"/>
        <v/>
      </c>
      <c r="T17" s="38">
        <f>IF($B17&lt;$L17,2, IF($B17=$L17,1, IF($B17&gt;$L17,0,1)))</f>
        <v>1</v>
      </c>
      <c r="U17" s="42">
        <f>H17-P17</f>
        <v>0</v>
      </c>
      <c r="V17" s="41" t="str">
        <f t="shared" si="6"/>
        <v/>
      </c>
      <c r="W17" s="38">
        <f>IF(H17&lt;$P17,2, IF(H17=$P17,1, IF(H17&gt;$P17,0,1)))</f>
        <v>1</v>
      </c>
      <c r="X17" s="42">
        <f>C17-M17</f>
        <v>0</v>
      </c>
      <c r="Y17" s="41" t="str">
        <f t="shared" si="7"/>
        <v/>
      </c>
      <c r="Z17" s="38">
        <f>IF($C17&lt;$M17,2, IF($C17=$M17,1, IF($C17&gt;$M17,0,1)))</f>
        <v>1</v>
      </c>
      <c r="AA17" s="42">
        <f>D17-N17</f>
        <v>0</v>
      </c>
      <c r="AB17" s="41" t="str">
        <f t="shared" si="8"/>
        <v/>
      </c>
      <c r="AC17" s="38">
        <f>IF($D17&lt;$N17,2, IF($D17=$N17,1, IF($D17&gt;$N17,0,1)))</f>
        <v>1</v>
      </c>
      <c r="AD17" s="40">
        <f>F17-O17</f>
        <v>0</v>
      </c>
      <c r="AE17" s="41" t="str">
        <f t="shared" si="9"/>
        <v/>
      </c>
      <c r="AF17" s="38">
        <f>IF($F17&lt;$O17,2, IF($F17=$O17,1, IF($F17&gt;$O17,0,1)))</f>
        <v>1</v>
      </c>
    </row>
    <row r="18" spans="1:32" x14ac:dyDescent="0.2">
      <c r="A18" s="11"/>
      <c r="B18" s="12"/>
      <c r="C18" s="12"/>
      <c r="D18" s="12"/>
      <c r="E18" s="12"/>
      <c r="F18" s="12"/>
      <c r="G18" s="12"/>
      <c r="H18" s="12"/>
      <c r="I18" s="12"/>
      <c r="J18" s="12"/>
      <c r="K18" s="51"/>
      <c r="L18" s="12"/>
      <c r="M18" s="12"/>
      <c r="N18" s="12"/>
      <c r="O18" s="12"/>
      <c r="P18" s="12"/>
      <c r="R18" s="12"/>
      <c r="S18" s="12"/>
      <c r="T18" s="12"/>
      <c r="U18" s="12"/>
      <c r="V18" s="12"/>
      <c r="W18" s="12"/>
      <c r="X18" s="12"/>
      <c r="Y18" s="12"/>
      <c r="Z18" s="12"/>
      <c r="AA18" s="12"/>
      <c r="AB18" s="12"/>
      <c r="AC18" s="12"/>
      <c r="AD18" s="12"/>
      <c r="AE18" s="12"/>
      <c r="AF18" s="12"/>
    </row>
    <row r="19" spans="1:32" ht="15" x14ac:dyDescent="0.2">
      <c r="A19" s="22" t="s">
        <v>41</v>
      </c>
      <c r="B19" s="19"/>
      <c r="C19" s="19"/>
      <c r="D19" s="19"/>
      <c r="E19" s="19"/>
      <c r="F19" s="19"/>
      <c r="G19" s="19"/>
      <c r="H19" s="19"/>
      <c r="I19" s="19"/>
      <c r="J19" s="19"/>
      <c r="K19" s="51"/>
      <c r="L19" s="19"/>
      <c r="M19" s="19"/>
      <c r="N19" s="19"/>
      <c r="O19" s="19"/>
      <c r="P19" s="19"/>
      <c r="R19" s="19"/>
      <c r="S19" s="19"/>
      <c r="T19" s="19"/>
      <c r="U19" s="19"/>
      <c r="V19" s="19"/>
      <c r="W19" s="19"/>
      <c r="X19" s="19"/>
      <c r="Y19" s="19"/>
      <c r="Z19" s="19"/>
      <c r="AA19" s="19"/>
      <c r="AB19" s="19"/>
      <c r="AC19" s="19"/>
      <c r="AD19" s="19"/>
      <c r="AE19" s="19"/>
      <c r="AF19" s="19"/>
    </row>
    <row r="20" spans="1:32" ht="15" x14ac:dyDescent="0.25">
      <c r="A20" s="18" t="s">
        <v>156</v>
      </c>
      <c r="B20" s="77">
        <f t="shared" ref="B20:B29" si="21">SUM(C20:H20)</f>
        <v>0</v>
      </c>
      <c r="C20" s="104"/>
      <c r="D20" s="104"/>
      <c r="E20" s="104"/>
      <c r="F20" s="104"/>
      <c r="G20" s="104"/>
      <c r="H20" s="104"/>
      <c r="I20" s="88" t="str">
        <f t="shared" ref="I20:I29" si="22">IF(OR(D20="",D20=0),"",E20/D20)</f>
        <v/>
      </c>
      <c r="J20" s="88" t="str">
        <f>IF(OR(F20="",F20=0),"",G20/F20)</f>
        <v/>
      </c>
      <c r="K20" s="51"/>
      <c r="L20" s="77">
        <f>SUM(M20:P21)</f>
        <v>0</v>
      </c>
      <c r="M20" s="104"/>
      <c r="N20" s="104"/>
      <c r="O20" s="104"/>
      <c r="P20" s="104"/>
      <c r="R20" s="77">
        <f t="shared" ref="R20" si="23">B20-L20</f>
        <v>0</v>
      </c>
      <c r="S20" s="88" t="str">
        <f>IF(OR(L20="",L20=0),"",R20/L20)</f>
        <v/>
      </c>
      <c r="T20" s="89">
        <f>IF($B20&lt;$L20,2, IF($B20=$L20,1, IF($B20&gt;$L20,0,1)))</f>
        <v>1</v>
      </c>
      <c r="U20" s="90">
        <f>H20-P20</f>
        <v>0</v>
      </c>
      <c r="V20" s="88" t="str">
        <f>IF(OR(P20="",P20=0),"",U20/P20)</f>
        <v/>
      </c>
      <c r="W20" s="89">
        <f>IF(H20&lt;$P20,2, IF(H20=$P20,1, IF(H20&gt;$P20,0,1)))</f>
        <v>1</v>
      </c>
      <c r="X20" s="90">
        <f>C20-M20</f>
        <v>0</v>
      </c>
      <c r="Y20" s="88" t="str">
        <f>IF(OR(M20="",M20=0),"",X20/M20)</f>
        <v/>
      </c>
      <c r="Z20" s="89">
        <f>IF($C20&lt;$M20,2, IF($C20=$M20,1, IF($C20&gt;$M20,0,1)))</f>
        <v>1</v>
      </c>
      <c r="AA20" s="90">
        <f>D20-N20</f>
        <v>0</v>
      </c>
      <c r="AB20" s="88" t="str">
        <f>IF(OR(N20="",N20=0),"",AA20/N20)</f>
        <v/>
      </c>
      <c r="AC20" s="89">
        <f>IF($D20&lt;$N20,2, IF($D20=$N20,1, IF($D20&gt;$N20,0,1)))</f>
        <v>1</v>
      </c>
      <c r="AD20" s="77">
        <f>F20-O20</f>
        <v>0</v>
      </c>
      <c r="AE20" s="88" t="str">
        <f>IF(OR(O20="",O20=0),"",AD20/O20)</f>
        <v/>
      </c>
      <c r="AF20" s="89">
        <f>IF($F20&lt;$O20,2, IF($F20=$O20,1, IF($F20&gt;$O20,0,1)))</f>
        <v>1</v>
      </c>
    </row>
    <row r="21" spans="1:32" ht="15" x14ac:dyDescent="0.2">
      <c r="A21" s="7" t="s">
        <v>160</v>
      </c>
      <c r="B21" s="77">
        <f t="shared" si="21"/>
        <v>0</v>
      </c>
      <c r="C21" s="104"/>
      <c r="D21" s="104"/>
      <c r="E21" s="104"/>
      <c r="F21" s="104"/>
      <c r="G21" s="104"/>
      <c r="H21" s="104"/>
      <c r="I21" s="88" t="str">
        <f t="shared" si="22"/>
        <v/>
      </c>
      <c r="J21" s="88" t="str">
        <f t="shared" ref="J21:J29" si="24">IF(OR(F21="",F21=0),"",G21/F21)</f>
        <v/>
      </c>
      <c r="K21" s="51"/>
      <c r="L21" s="77">
        <f t="shared" ref="L21:L29" si="25">SUM(M21:P22)</f>
        <v>0</v>
      </c>
      <c r="M21" s="104"/>
      <c r="N21" s="104"/>
      <c r="O21" s="104"/>
      <c r="P21" s="104"/>
      <c r="R21" s="77">
        <f t="shared" ref="R21:R29" si="26">B21-L21</f>
        <v>0</v>
      </c>
      <c r="S21" s="88" t="str">
        <f t="shared" ref="S21:S29" si="27">IF(OR(L21="",L21=0),"",R21/L21)</f>
        <v/>
      </c>
      <c r="T21" s="89">
        <f t="shared" ref="T21:T29" si="28">IF($B21&lt;$L21,2, IF($B21=$L21,1, IF($B21&gt;$L21,0,1)))</f>
        <v>1</v>
      </c>
      <c r="U21" s="90">
        <f t="shared" ref="U21:U29" si="29">H21-P21</f>
        <v>0</v>
      </c>
      <c r="V21" s="88" t="str">
        <f t="shared" ref="V21:V29" si="30">IF(OR(P21="",P21=0),"",U21/P21)</f>
        <v/>
      </c>
      <c r="W21" s="89">
        <f t="shared" ref="W21:W29" si="31">IF(H21&lt;$P21,2, IF(H21=$P21,1, IF(H21&gt;$P21,0,1)))</f>
        <v>1</v>
      </c>
      <c r="X21" s="90">
        <f t="shared" ref="X21:X29" si="32">C21-M21</f>
        <v>0</v>
      </c>
      <c r="Y21" s="88" t="str">
        <f t="shared" ref="Y21:Y29" si="33">IF(OR(M21="",M21=0),"",X21/M21)</f>
        <v/>
      </c>
      <c r="Z21" s="89">
        <f t="shared" ref="Z21:Z29" si="34">IF($C21&lt;$M21,2, IF($C21=$M21,1, IF($C21&gt;$M21,0,1)))</f>
        <v>1</v>
      </c>
      <c r="AA21" s="90">
        <f t="shared" ref="AA21:AA29" si="35">D21-N21</f>
        <v>0</v>
      </c>
      <c r="AB21" s="88" t="str">
        <f t="shared" ref="AB21:AB29" si="36">IF(OR(N21="",N21=0),"",AA21/N21)</f>
        <v/>
      </c>
      <c r="AC21" s="89">
        <f t="shared" ref="AC21:AC29" si="37">IF($D21&lt;$N21,2, IF($D21=$N21,1, IF($D21&gt;$N21,0,1)))</f>
        <v>1</v>
      </c>
      <c r="AD21" s="77">
        <f t="shared" ref="AD21:AD29" si="38">F21-O21</f>
        <v>0</v>
      </c>
      <c r="AE21" s="88" t="str">
        <f t="shared" ref="AE21:AE29" si="39">IF(OR(O21="",O21=0),"",AD21/O21)</f>
        <v/>
      </c>
      <c r="AF21" s="89">
        <f t="shared" ref="AF21:AF29" si="40">IF($F21&lt;$O21,2, IF($F21=$O21,1, IF($F21&gt;$O21,0,1)))</f>
        <v>1</v>
      </c>
    </row>
    <row r="22" spans="1:32" ht="15" x14ac:dyDescent="0.2">
      <c r="A22" s="7" t="s">
        <v>157</v>
      </c>
      <c r="B22" s="77">
        <f t="shared" si="21"/>
        <v>0</v>
      </c>
      <c r="C22" s="104"/>
      <c r="D22" s="104"/>
      <c r="E22" s="104"/>
      <c r="F22" s="104"/>
      <c r="G22" s="104"/>
      <c r="H22" s="104"/>
      <c r="I22" s="88" t="str">
        <f t="shared" si="22"/>
        <v/>
      </c>
      <c r="J22" s="88" t="str">
        <f t="shared" si="24"/>
        <v/>
      </c>
      <c r="K22" s="51"/>
      <c r="L22" s="77">
        <f t="shared" si="25"/>
        <v>0</v>
      </c>
      <c r="M22" s="104"/>
      <c r="N22" s="104"/>
      <c r="O22" s="104"/>
      <c r="P22" s="104"/>
      <c r="R22" s="77">
        <f t="shared" si="26"/>
        <v>0</v>
      </c>
      <c r="S22" s="88" t="str">
        <f t="shared" si="27"/>
        <v/>
      </c>
      <c r="T22" s="89">
        <f t="shared" si="28"/>
        <v>1</v>
      </c>
      <c r="U22" s="90">
        <f t="shared" si="29"/>
        <v>0</v>
      </c>
      <c r="V22" s="88" t="str">
        <f t="shared" si="30"/>
        <v/>
      </c>
      <c r="W22" s="89">
        <f t="shared" si="31"/>
        <v>1</v>
      </c>
      <c r="X22" s="90">
        <f t="shared" si="32"/>
        <v>0</v>
      </c>
      <c r="Y22" s="88" t="str">
        <f t="shared" si="33"/>
        <v/>
      </c>
      <c r="Z22" s="89">
        <f t="shared" si="34"/>
        <v>1</v>
      </c>
      <c r="AA22" s="90">
        <f t="shared" si="35"/>
        <v>0</v>
      </c>
      <c r="AB22" s="88" t="str">
        <f t="shared" si="36"/>
        <v/>
      </c>
      <c r="AC22" s="89">
        <f t="shared" si="37"/>
        <v>1</v>
      </c>
      <c r="AD22" s="77">
        <f t="shared" si="38"/>
        <v>0</v>
      </c>
      <c r="AE22" s="88" t="str">
        <f t="shared" si="39"/>
        <v/>
      </c>
      <c r="AF22" s="89">
        <f t="shared" si="40"/>
        <v>1</v>
      </c>
    </row>
    <row r="23" spans="1:32" ht="15" x14ac:dyDescent="0.25">
      <c r="A23" s="18" t="s">
        <v>158</v>
      </c>
      <c r="B23" s="77">
        <f t="shared" si="21"/>
        <v>0</v>
      </c>
      <c r="C23" s="104"/>
      <c r="D23" s="104"/>
      <c r="E23" s="104"/>
      <c r="F23" s="104"/>
      <c r="G23" s="104"/>
      <c r="H23" s="104"/>
      <c r="I23" s="88" t="str">
        <f t="shared" si="22"/>
        <v/>
      </c>
      <c r="J23" s="88" t="str">
        <f t="shared" si="24"/>
        <v/>
      </c>
      <c r="K23" s="51"/>
      <c r="L23" s="77">
        <f t="shared" si="25"/>
        <v>0</v>
      </c>
      <c r="M23" s="104"/>
      <c r="N23" s="104"/>
      <c r="O23" s="104"/>
      <c r="P23" s="104"/>
      <c r="R23" s="77">
        <f t="shared" si="26"/>
        <v>0</v>
      </c>
      <c r="S23" s="88" t="str">
        <f t="shared" si="27"/>
        <v/>
      </c>
      <c r="T23" s="89">
        <f t="shared" si="28"/>
        <v>1</v>
      </c>
      <c r="U23" s="90">
        <f t="shared" si="29"/>
        <v>0</v>
      </c>
      <c r="V23" s="88" t="str">
        <f t="shared" si="30"/>
        <v/>
      </c>
      <c r="W23" s="89">
        <f t="shared" si="31"/>
        <v>1</v>
      </c>
      <c r="X23" s="90">
        <f t="shared" si="32"/>
        <v>0</v>
      </c>
      <c r="Y23" s="88" t="str">
        <f t="shared" si="33"/>
        <v/>
      </c>
      <c r="Z23" s="89">
        <f t="shared" si="34"/>
        <v>1</v>
      </c>
      <c r="AA23" s="90">
        <f t="shared" si="35"/>
        <v>0</v>
      </c>
      <c r="AB23" s="88" t="str">
        <f t="shared" si="36"/>
        <v/>
      </c>
      <c r="AC23" s="89">
        <f t="shared" si="37"/>
        <v>1</v>
      </c>
      <c r="AD23" s="77">
        <f t="shared" si="38"/>
        <v>0</v>
      </c>
      <c r="AE23" s="88" t="str">
        <f t="shared" si="39"/>
        <v/>
      </c>
      <c r="AF23" s="89">
        <f t="shared" si="40"/>
        <v>1</v>
      </c>
    </row>
    <row r="24" spans="1:32" ht="15" x14ac:dyDescent="0.2">
      <c r="A24" s="7" t="s">
        <v>160</v>
      </c>
      <c r="B24" s="77">
        <f t="shared" si="21"/>
        <v>0</v>
      </c>
      <c r="C24" s="104"/>
      <c r="D24" s="104"/>
      <c r="E24" s="104"/>
      <c r="F24" s="104"/>
      <c r="G24" s="104"/>
      <c r="H24" s="104"/>
      <c r="I24" s="88" t="str">
        <f t="shared" si="22"/>
        <v/>
      </c>
      <c r="J24" s="88" t="str">
        <f t="shared" si="24"/>
        <v/>
      </c>
      <c r="K24" s="51"/>
      <c r="L24" s="77">
        <f t="shared" si="25"/>
        <v>0</v>
      </c>
      <c r="M24" s="104"/>
      <c r="N24" s="104"/>
      <c r="O24" s="104"/>
      <c r="P24" s="104"/>
      <c r="R24" s="77">
        <f t="shared" si="26"/>
        <v>0</v>
      </c>
      <c r="S24" s="88" t="str">
        <f t="shared" si="27"/>
        <v/>
      </c>
      <c r="T24" s="89">
        <f t="shared" si="28"/>
        <v>1</v>
      </c>
      <c r="U24" s="90">
        <f t="shared" si="29"/>
        <v>0</v>
      </c>
      <c r="V24" s="88" t="str">
        <f t="shared" si="30"/>
        <v/>
      </c>
      <c r="W24" s="89">
        <f t="shared" si="31"/>
        <v>1</v>
      </c>
      <c r="X24" s="90">
        <f t="shared" si="32"/>
        <v>0</v>
      </c>
      <c r="Y24" s="88" t="str">
        <f t="shared" si="33"/>
        <v/>
      </c>
      <c r="Z24" s="89">
        <f t="shared" si="34"/>
        <v>1</v>
      </c>
      <c r="AA24" s="90">
        <f t="shared" si="35"/>
        <v>0</v>
      </c>
      <c r="AB24" s="88" t="str">
        <f t="shared" si="36"/>
        <v/>
      </c>
      <c r="AC24" s="89">
        <f t="shared" si="37"/>
        <v>1</v>
      </c>
      <c r="AD24" s="77">
        <f t="shared" si="38"/>
        <v>0</v>
      </c>
      <c r="AE24" s="88" t="str">
        <f t="shared" si="39"/>
        <v/>
      </c>
      <c r="AF24" s="89">
        <f t="shared" si="40"/>
        <v>1</v>
      </c>
    </row>
    <row r="25" spans="1:32" ht="15" x14ac:dyDescent="0.2">
      <c r="A25" s="7" t="s">
        <v>159</v>
      </c>
      <c r="B25" s="77">
        <f t="shared" si="21"/>
        <v>0</v>
      </c>
      <c r="C25" s="104"/>
      <c r="D25" s="104"/>
      <c r="E25" s="104"/>
      <c r="F25" s="104"/>
      <c r="G25" s="104"/>
      <c r="H25" s="104"/>
      <c r="I25" s="88" t="str">
        <f t="shared" si="22"/>
        <v/>
      </c>
      <c r="J25" s="88" t="str">
        <f t="shared" si="24"/>
        <v/>
      </c>
      <c r="K25" s="51"/>
      <c r="L25" s="77">
        <f t="shared" si="25"/>
        <v>0</v>
      </c>
      <c r="M25" s="104"/>
      <c r="N25" s="104"/>
      <c r="O25" s="104"/>
      <c r="P25" s="104"/>
      <c r="R25" s="77">
        <f t="shared" si="26"/>
        <v>0</v>
      </c>
      <c r="S25" s="88" t="str">
        <f t="shared" si="27"/>
        <v/>
      </c>
      <c r="T25" s="89">
        <f t="shared" si="28"/>
        <v>1</v>
      </c>
      <c r="U25" s="90">
        <f t="shared" si="29"/>
        <v>0</v>
      </c>
      <c r="V25" s="88" t="str">
        <f t="shared" si="30"/>
        <v/>
      </c>
      <c r="W25" s="89">
        <f t="shared" si="31"/>
        <v>1</v>
      </c>
      <c r="X25" s="90">
        <f t="shared" si="32"/>
        <v>0</v>
      </c>
      <c r="Y25" s="88" t="str">
        <f t="shared" si="33"/>
        <v/>
      </c>
      <c r="Z25" s="89">
        <f t="shared" si="34"/>
        <v>1</v>
      </c>
      <c r="AA25" s="90">
        <f t="shared" si="35"/>
        <v>0</v>
      </c>
      <c r="AB25" s="88" t="str">
        <f t="shared" si="36"/>
        <v/>
      </c>
      <c r="AC25" s="89">
        <f t="shared" si="37"/>
        <v>1</v>
      </c>
      <c r="AD25" s="77">
        <f t="shared" si="38"/>
        <v>0</v>
      </c>
      <c r="AE25" s="88" t="str">
        <f t="shared" si="39"/>
        <v/>
      </c>
      <c r="AF25" s="89">
        <f t="shared" si="40"/>
        <v>1</v>
      </c>
    </row>
    <row r="26" spans="1:32" ht="15" x14ac:dyDescent="0.25">
      <c r="A26" s="18" t="s">
        <v>15</v>
      </c>
      <c r="B26" s="77">
        <f t="shared" si="21"/>
        <v>0</v>
      </c>
      <c r="C26" s="104"/>
      <c r="D26" s="104"/>
      <c r="E26" s="104"/>
      <c r="F26" s="104"/>
      <c r="G26" s="104"/>
      <c r="H26" s="104"/>
      <c r="I26" s="88" t="str">
        <f t="shared" si="22"/>
        <v/>
      </c>
      <c r="J26" s="88" t="str">
        <f t="shared" si="24"/>
        <v/>
      </c>
      <c r="K26" s="51"/>
      <c r="L26" s="77">
        <f t="shared" si="25"/>
        <v>0</v>
      </c>
      <c r="M26" s="104"/>
      <c r="N26" s="104"/>
      <c r="O26" s="104"/>
      <c r="P26" s="104"/>
      <c r="R26" s="77">
        <f t="shared" si="26"/>
        <v>0</v>
      </c>
      <c r="S26" s="88" t="str">
        <f t="shared" si="27"/>
        <v/>
      </c>
      <c r="T26" s="89">
        <f t="shared" si="28"/>
        <v>1</v>
      </c>
      <c r="U26" s="90">
        <f t="shared" si="29"/>
        <v>0</v>
      </c>
      <c r="V26" s="88" t="str">
        <f t="shared" si="30"/>
        <v/>
      </c>
      <c r="W26" s="89">
        <f t="shared" si="31"/>
        <v>1</v>
      </c>
      <c r="X26" s="90">
        <f t="shared" si="32"/>
        <v>0</v>
      </c>
      <c r="Y26" s="88" t="str">
        <f t="shared" si="33"/>
        <v/>
      </c>
      <c r="Z26" s="89">
        <f t="shared" si="34"/>
        <v>1</v>
      </c>
      <c r="AA26" s="90">
        <f t="shared" si="35"/>
        <v>0</v>
      </c>
      <c r="AB26" s="88" t="str">
        <f t="shared" si="36"/>
        <v/>
      </c>
      <c r="AC26" s="89">
        <f t="shared" si="37"/>
        <v>1</v>
      </c>
      <c r="AD26" s="77">
        <f t="shared" si="38"/>
        <v>0</v>
      </c>
      <c r="AE26" s="88" t="str">
        <f t="shared" si="39"/>
        <v/>
      </c>
      <c r="AF26" s="89">
        <f t="shared" si="40"/>
        <v>1</v>
      </c>
    </row>
    <row r="27" spans="1:32" ht="15" x14ac:dyDescent="0.25">
      <c r="A27" s="18" t="s">
        <v>14</v>
      </c>
      <c r="B27" s="77">
        <f t="shared" si="21"/>
        <v>0</v>
      </c>
      <c r="C27" s="104"/>
      <c r="D27" s="104"/>
      <c r="E27" s="104"/>
      <c r="F27" s="104"/>
      <c r="G27" s="104"/>
      <c r="H27" s="104"/>
      <c r="I27" s="88" t="str">
        <f t="shared" si="22"/>
        <v/>
      </c>
      <c r="J27" s="88" t="str">
        <f t="shared" si="24"/>
        <v/>
      </c>
      <c r="K27" s="51"/>
      <c r="L27" s="77">
        <f t="shared" si="25"/>
        <v>0</v>
      </c>
      <c r="M27" s="104"/>
      <c r="N27" s="104"/>
      <c r="O27" s="104"/>
      <c r="P27" s="104"/>
      <c r="R27" s="77">
        <f t="shared" si="26"/>
        <v>0</v>
      </c>
      <c r="S27" s="88" t="str">
        <f t="shared" si="27"/>
        <v/>
      </c>
      <c r="T27" s="89">
        <f t="shared" si="28"/>
        <v>1</v>
      </c>
      <c r="U27" s="90">
        <f t="shared" si="29"/>
        <v>0</v>
      </c>
      <c r="V27" s="88" t="str">
        <f t="shared" si="30"/>
        <v/>
      </c>
      <c r="W27" s="89">
        <f t="shared" si="31"/>
        <v>1</v>
      </c>
      <c r="X27" s="90">
        <f t="shared" si="32"/>
        <v>0</v>
      </c>
      <c r="Y27" s="88" t="str">
        <f t="shared" si="33"/>
        <v/>
      </c>
      <c r="Z27" s="89">
        <f t="shared" si="34"/>
        <v>1</v>
      </c>
      <c r="AA27" s="90">
        <f t="shared" si="35"/>
        <v>0</v>
      </c>
      <c r="AB27" s="88" t="str">
        <f t="shared" si="36"/>
        <v/>
      </c>
      <c r="AC27" s="89">
        <f t="shared" si="37"/>
        <v>1</v>
      </c>
      <c r="AD27" s="77">
        <f t="shared" si="38"/>
        <v>0</v>
      </c>
      <c r="AE27" s="88" t="str">
        <f t="shared" si="39"/>
        <v/>
      </c>
      <c r="AF27" s="89">
        <f t="shared" si="40"/>
        <v>1</v>
      </c>
    </row>
    <row r="28" spans="1:32" ht="15" x14ac:dyDescent="0.25">
      <c r="A28" s="18" t="s">
        <v>44</v>
      </c>
      <c r="B28" s="77">
        <f t="shared" si="21"/>
        <v>0</v>
      </c>
      <c r="C28" s="104"/>
      <c r="D28" s="104"/>
      <c r="E28" s="104"/>
      <c r="F28" s="104"/>
      <c r="G28" s="104"/>
      <c r="H28" s="104"/>
      <c r="I28" s="88" t="str">
        <f t="shared" si="22"/>
        <v/>
      </c>
      <c r="J28" s="88" t="str">
        <f t="shared" si="24"/>
        <v/>
      </c>
      <c r="K28" s="51"/>
      <c r="L28" s="77">
        <f t="shared" si="25"/>
        <v>0</v>
      </c>
      <c r="M28" s="104"/>
      <c r="N28" s="104"/>
      <c r="O28" s="104"/>
      <c r="P28" s="104"/>
      <c r="R28" s="77">
        <f t="shared" si="26"/>
        <v>0</v>
      </c>
      <c r="S28" s="88" t="str">
        <f t="shared" si="27"/>
        <v/>
      </c>
      <c r="T28" s="89">
        <f t="shared" si="28"/>
        <v>1</v>
      </c>
      <c r="U28" s="90">
        <f t="shared" si="29"/>
        <v>0</v>
      </c>
      <c r="V28" s="88" t="str">
        <f t="shared" si="30"/>
        <v/>
      </c>
      <c r="W28" s="89">
        <f t="shared" si="31"/>
        <v>1</v>
      </c>
      <c r="X28" s="90">
        <f t="shared" si="32"/>
        <v>0</v>
      </c>
      <c r="Y28" s="88" t="str">
        <f t="shared" si="33"/>
        <v/>
      </c>
      <c r="Z28" s="89">
        <f t="shared" si="34"/>
        <v>1</v>
      </c>
      <c r="AA28" s="90">
        <f t="shared" si="35"/>
        <v>0</v>
      </c>
      <c r="AB28" s="88" t="str">
        <f t="shared" si="36"/>
        <v/>
      </c>
      <c r="AC28" s="89">
        <f t="shared" si="37"/>
        <v>1</v>
      </c>
      <c r="AD28" s="77">
        <f t="shared" si="38"/>
        <v>0</v>
      </c>
      <c r="AE28" s="88" t="str">
        <f t="shared" si="39"/>
        <v/>
      </c>
      <c r="AF28" s="89">
        <f t="shared" si="40"/>
        <v>1</v>
      </c>
    </row>
    <row r="29" spans="1:32" ht="15" x14ac:dyDescent="0.25">
      <c r="A29" s="18" t="s">
        <v>43</v>
      </c>
      <c r="B29" s="77">
        <f t="shared" si="21"/>
        <v>0</v>
      </c>
      <c r="C29" s="104"/>
      <c r="D29" s="104"/>
      <c r="E29" s="104"/>
      <c r="F29" s="104"/>
      <c r="G29" s="104"/>
      <c r="H29" s="104"/>
      <c r="I29" s="88" t="str">
        <f t="shared" si="22"/>
        <v/>
      </c>
      <c r="J29" s="88" t="str">
        <f t="shared" si="24"/>
        <v/>
      </c>
      <c r="K29" s="51"/>
      <c r="L29" s="77">
        <f t="shared" si="25"/>
        <v>0</v>
      </c>
      <c r="M29" s="104"/>
      <c r="N29" s="104"/>
      <c r="O29" s="104"/>
      <c r="P29" s="104"/>
      <c r="R29" s="77">
        <f t="shared" si="26"/>
        <v>0</v>
      </c>
      <c r="S29" s="88" t="str">
        <f t="shared" si="27"/>
        <v/>
      </c>
      <c r="T29" s="89">
        <f t="shared" si="28"/>
        <v>1</v>
      </c>
      <c r="U29" s="90">
        <f t="shared" si="29"/>
        <v>0</v>
      </c>
      <c r="V29" s="88" t="str">
        <f t="shared" si="30"/>
        <v/>
      </c>
      <c r="W29" s="89">
        <f t="shared" si="31"/>
        <v>1</v>
      </c>
      <c r="X29" s="90">
        <f t="shared" si="32"/>
        <v>0</v>
      </c>
      <c r="Y29" s="88" t="str">
        <f t="shared" si="33"/>
        <v/>
      </c>
      <c r="Z29" s="89">
        <f t="shared" si="34"/>
        <v>1</v>
      </c>
      <c r="AA29" s="90">
        <f t="shared" si="35"/>
        <v>0</v>
      </c>
      <c r="AB29" s="88" t="str">
        <f t="shared" si="36"/>
        <v/>
      </c>
      <c r="AC29" s="89">
        <f t="shared" si="37"/>
        <v>1</v>
      </c>
      <c r="AD29" s="77">
        <f t="shared" si="38"/>
        <v>0</v>
      </c>
      <c r="AE29" s="88" t="str">
        <f t="shared" si="39"/>
        <v/>
      </c>
      <c r="AF29" s="89">
        <f t="shared" si="40"/>
        <v>1</v>
      </c>
    </row>
    <row r="30" spans="1:32" x14ac:dyDescent="0.2">
      <c r="A30" s="12"/>
      <c r="B30" s="12"/>
      <c r="C30" s="12"/>
      <c r="D30" s="12"/>
      <c r="E30" s="12"/>
      <c r="F30" s="12"/>
      <c r="G30" s="12"/>
      <c r="H30" s="12"/>
      <c r="I30" s="12"/>
      <c r="J30" s="12"/>
      <c r="K30" s="51"/>
      <c r="L30" s="12"/>
      <c r="M30" s="12"/>
      <c r="N30" s="12"/>
      <c r="O30" s="12"/>
      <c r="P30" s="12"/>
      <c r="R30" s="12"/>
      <c r="S30" s="12"/>
      <c r="T30" s="12"/>
      <c r="U30" s="12"/>
      <c r="V30" s="12"/>
      <c r="W30" s="12"/>
      <c r="X30" s="12"/>
      <c r="Y30" s="12"/>
      <c r="Z30" s="12"/>
      <c r="AA30" s="12"/>
      <c r="AB30" s="12"/>
      <c r="AC30" s="12"/>
      <c r="AD30" s="12"/>
      <c r="AE30" s="12"/>
      <c r="AF30" s="12"/>
    </row>
    <row r="31" spans="1:32" ht="15" x14ac:dyDescent="0.25">
      <c r="A31" s="9" t="s">
        <v>16</v>
      </c>
      <c r="B31" s="8"/>
      <c r="C31" s="8"/>
      <c r="D31" s="8"/>
      <c r="E31" s="8"/>
      <c r="F31" s="8"/>
      <c r="G31" s="8"/>
      <c r="H31" s="8"/>
      <c r="I31" s="8"/>
      <c r="J31" s="8"/>
      <c r="K31" s="51"/>
      <c r="L31" s="8"/>
      <c r="M31" s="8"/>
      <c r="N31" s="8"/>
      <c r="O31" s="8"/>
      <c r="P31" s="8"/>
      <c r="R31" s="8"/>
      <c r="S31" s="8"/>
      <c r="T31" s="8"/>
      <c r="U31" s="8"/>
      <c r="V31" s="8"/>
      <c r="W31" s="8"/>
      <c r="X31" s="8"/>
      <c r="Y31" s="8"/>
      <c r="Z31" s="8"/>
      <c r="AA31" s="8"/>
      <c r="AB31" s="8"/>
      <c r="AC31" s="8"/>
      <c r="AD31" s="8"/>
      <c r="AE31" s="8"/>
      <c r="AF31" s="8"/>
    </row>
    <row r="32" spans="1:32" ht="15" x14ac:dyDescent="0.2">
      <c r="A32" s="10" t="s">
        <v>88</v>
      </c>
      <c r="B32" s="40">
        <f t="shared" ref="B32:B49" si="41">SUM(C32:H32)</f>
        <v>0</v>
      </c>
      <c r="C32" s="104"/>
      <c r="D32" s="104"/>
      <c r="E32" s="104"/>
      <c r="F32" s="104"/>
      <c r="G32" s="104"/>
      <c r="H32" s="104"/>
      <c r="I32" s="41" t="str">
        <f t="shared" ref="I32:I49" si="42">IF(OR(D32="",D32=0),"",E32/D32)</f>
        <v/>
      </c>
      <c r="J32" s="41" t="str">
        <f t="shared" ref="J32:J49" si="43">IF(OR(F32="",F32=0),"",G32/F32)</f>
        <v/>
      </c>
      <c r="K32" s="51"/>
      <c r="L32" s="40">
        <f>SUM(M32:P32)</f>
        <v>0</v>
      </c>
      <c r="M32" s="104"/>
      <c r="N32" s="104"/>
      <c r="O32" s="104"/>
      <c r="P32" s="104"/>
      <c r="R32" s="40">
        <f t="shared" ref="R32:R49" si="44">B32-L32</f>
        <v>0</v>
      </c>
      <c r="S32" s="41" t="str">
        <f t="shared" ref="S32:S49" si="45">IF(OR(L32="",L32=0),"",R32/L32)</f>
        <v/>
      </c>
      <c r="T32" s="38">
        <f t="shared" ref="T32:T49" si="46">IF($B32&lt;$L32,2, IF($B32=$L32,1, IF($B32&gt;$L32,0,1)))</f>
        <v>1</v>
      </c>
      <c r="U32" s="42">
        <f t="shared" ref="U32:U49" si="47">H32-P32</f>
        <v>0</v>
      </c>
      <c r="V32" s="41" t="str">
        <f t="shared" ref="V32:V49" si="48">IF(OR(P32="",P32=0),"",U32/P32)</f>
        <v/>
      </c>
      <c r="W32" s="38">
        <f t="shared" ref="W32:W49" si="49">IF(H32&lt;$P32,2, IF(H32=$P32,1, IF(H32&gt;$P32,0,1)))</f>
        <v>1</v>
      </c>
      <c r="X32" s="42">
        <f t="shared" ref="X32:X49" si="50">C32-M32</f>
        <v>0</v>
      </c>
      <c r="Y32" s="41" t="str">
        <f t="shared" ref="Y32:Y49" si="51">IF(OR(M32="",M32=0),"",X32/M32)</f>
        <v/>
      </c>
      <c r="Z32" s="38">
        <f t="shared" ref="Z32:Z49" si="52">IF($C32&lt;$M32,2, IF($C32=$M32,1, IF($C32&gt;$M32,0,1)))</f>
        <v>1</v>
      </c>
      <c r="AA32" s="42">
        <f t="shared" ref="AA32:AA49" si="53">D32-N32</f>
        <v>0</v>
      </c>
      <c r="AB32" s="41" t="str">
        <f t="shared" ref="AB32:AB49" si="54">IF(OR(N32="",N32=0),"",AA32/N32)</f>
        <v/>
      </c>
      <c r="AC32" s="38">
        <f t="shared" ref="AC32:AC49" si="55">IF($D32&lt;$N32,2, IF($D32=$N32,1, IF($D32&gt;$N32,0,1)))</f>
        <v>1</v>
      </c>
      <c r="AD32" s="40">
        <f t="shared" ref="AD32:AD49" si="56">F32-O32</f>
        <v>0</v>
      </c>
      <c r="AE32" s="41" t="str">
        <f t="shared" ref="AE32:AE49" si="57">IF(OR(O32="",O32=0),"",AD32/O32)</f>
        <v/>
      </c>
      <c r="AF32" s="38">
        <f t="shared" ref="AF32:AF49" si="58">IF($F32&lt;$O32,2, IF($F32=$O32,1, IF($F32&gt;$O32,0,1)))</f>
        <v>1</v>
      </c>
    </row>
    <row r="33" spans="1:32" ht="15" x14ac:dyDescent="0.2">
      <c r="A33" s="10" t="s">
        <v>89</v>
      </c>
      <c r="B33" s="40">
        <f t="shared" si="41"/>
        <v>0</v>
      </c>
      <c r="C33" s="104"/>
      <c r="D33" s="104"/>
      <c r="E33" s="104"/>
      <c r="F33" s="104"/>
      <c r="G33" s="104"/>
      <c r="H33" s="104"/>
      <c r="I33" s="41" t="str">
        <f t="shared" si="42"/>
        <v/>
      </c>
      <c r="J33" s="41" t="str">
        <f t="shared" si="43"/>
        <v/>
      </c>
      <c r="K33" s="51"/>
      <c r="L33" s="40">
        <f t="shared" ref="L33:L49" si="59">SUM(M33:P33)</f>
        <v>0</v>
      </c>
      <c r="M33" s="104"/>
      <c r="N33" s="104"/>
      <c r="O33" s="104"/>
      <c r="P33" s="104"/>
      <c r="R33" s="40">
        <f t="shared" si="44"/>
        <v>0</v>
      </c>
      <c r="S33" s="41" t="str">
        <f t="shared" si="45"/>
        <v/>
      </c>
      <c r="T33" s="38">
        <f t="shared" si="46"/>
        <v>1</v>
      </c>
      <c r="U33" s="42">
        <f t="shared" si="47"/>
        <v>0</v>
      </c>
      <c r="V33" s="41" t="str">
        <f t="shared" si="48"/>
        <v/>
      </c>
      <c r="W33" s="38">
        <f t="shared" si="49"/>
        <v>1</v>
      </c>
      <c r="X33" s="42">
        <f t="shared" si="50"/>
        <v>0</v>
      </c>
      <c r="Y33" s="41" t="str">
        <f t="shared" si="51"/>
        <v/>
      </c>
      <c r="Z33" s="38">
        <f t="shared" si="52"/>
        <v>1</v>
      </c>
      <c r="AA33" s="42">
        <f t="shared" si="53"/>
        <v>0</v>
      </c>
      <c r="AB33" s="41" t="str">
        <f t="shared" si="54"/>
        <v/>
      </c>
      <c r="AC33" s="38">
        <f t="shared" si="55"/>
        <v>1</v>
      </c>
      <c r="AD33" s="40">
        <f t="shared" si="56"/>
        <v>0</v>
      </c>
      <c r="AE33" s="41" t="str">
        <f t="shared" si="57"/>
        <v/>
      </c>
      <c r="AF33" s="38">
        <f t="shared" si="58"/>
        <v>1</v>
      </c>
    </row>
    <row r="34" spans="1:32" ht="15" x14ac:dyDescent="0.2">
      <c r="A34" s="10" t="s">
        <v>90</v>
      </c>
      <c r="B34" s="40">
        <f t="shared" si="41"/>
        <v>0</v>
      </c>
      <c r="C34" s="104"/>
      <c r="D34" s="104"/>
      <c r="E34" s="104"/>
      <c r="F34" s="104"/>
      <c r="G34" s="104"/>
      <c r="H34" s="104"/>
      <c r="I34" s="41" t="str">
        <f t="shared" si="42"/>
        <v/>
      </c>
      <c r="J34" s="41" t="str">
        <f t="shared" si="43"/>
        <v/>
      </c>
      <c r="K34" s="51"/>
      <c r="L34" s="40">
        <f t="shared" si="59"/>
        <v>0</v>
      </c>
      <c r="M34" s="104"/>
      <c r="N34" s="104"/>
      <c r="O34" s="104"/>
      <c r="P34" s="104"/>
      <c r="R34" s="40">
        <f t="shared" si="44"/>
        <v>0</v>
      </c>
      <c r="S34" s="41" t="str">
        <f t="shared" si="45"/>
        <v/>
      </c>
      <c r="T34" s="38">
        <f t="shared" si="46"/>
        <v>1</v>
      </c>
      <c r="U34" s="42">
        <f t="shared" si="47"/>
        <v>0</v>
      </c>
      <c r="V34" s="41" t="str">
        <f t="shared" si="48"/>
        <v/>
      </c>
      <c r="W34" s="38">
        <f t="shared" si="49"/>
        <v>1</v>
      </c>
      <c r="X34" s="42">
        <f t="shared" si="50"/>
        <v>0</v>
      </c>
      <c r="Y34" s="41" t="str">
        <f t="shared" si="51"/>
        <v/>
      </c>
      <c r="Z34" s="38">
        <f t="shared" si="52"/>
        <v>1</v>
      </c>
      <c r="AA34" s="42">
        <f t="shared" si="53"/>
        <v>0</v>
      </c>
      <c r="AB34" s="41" t="str">
        <f t="shared" si="54"/>
        <v/>
      </c>
      <c r="AC34" s="38">
        <f t="shared" si="55"/>
        <v>1</v>
      </c>
      <c r="AD34" s="40">
        <f t="shared" si="56"/>
        <v>0</v>
      </c>
      <c r="AE34" s="41" t="str">
        <f t="shared" si="57"/>
        <v/>
      </c>
      <c r="AF34" s="38">
        <f t="shared" si="58"/>
        <v>1</v>
      </c>
    </row>
    <row r="35" spans="1:32" ht="15" x14ac:dyDescent="0.2">
      <c r="A35" s="10" t="s">
        <v>91</v>
      </c>
      <c r="B35" s="40">
        <f t="shared" si="41"/>
        <v>0</v>
      </c>
      <c r="C35" s="104"/>
      <c r="D35" s="104"/>
      <c r="E35" s="104"/>
      <c r="F35" s="104"/>
      <c r="G35" s="104"/>
      <c r="H35" s="104"/>
      <c r="I35" s="41" t="str">
        <f t="shared" si="42"/>
        <v/>
      </c>
      <c r="J35" s="41" t="str">
        <f t="shared" si="43"/>
        <v/>
      </c>
      <c r="K35" s="51"/>
      <c r="L35" s="40">
        <f t="shared" si="59"/>
        <v>0</v>
      </c>
      <c r="M35" s="104"/>
      <c r="N35" s="104"/>
      <c r="O35" s="104"/>
      <c r="P35" s="104"/>
      <c r="R35" s="40">
        <f t="shared" si="44"/>
        <v>0</v>
      </c>
      <c r="S35" s="41" t="str">
        <f t="shared" si="45"/>
        <v/>
      </c>
      <c r="T35" s="38">
        <f t="shared" si="46"/>
        <v>1</v>
      </c>
      <c r="U35" s="42">
        <f t="shared" si="47"/>
        <v>0</v>
      </c>
      <c r="V35" s="41" t="str">
        <f t="shared" si="48"/>
        <v/>
      </c>
      <c r="W35" s="38">
        <f t="shared" si="49"/>
        <v>1</v>
      </c>
      <c r="X35" s="42">
        <f t="shared" si="50"/>
        <v>0</v>
      </c>
      <c r="Y35" s="41" t="str">
        <f t="shared" si="51"/>
        <v/>
      </c>
      <c r="Z35" s="38">
        <f t="shared" si="52"/>
        <v>1</v>
      </c>
      <c r="AA35" s="42">
        <f t="shared" si="53"/>
        <v>0</v>
      </c>
      <c r="AB35" s="41" t="str">
        <f t="shared" si="54"/>
        <v/>
      </c>
      <c r="AC35" s="38">
        <f t="shared" si="55"/>
        <v>1</v>
      </c>
      <c r="AD35" s="40">
        <f t="shared" si="56"/>
        <v>0</v>
      </c>
      <c r="AE35" s="41" t="str">
        <f t="shared" si="57"/>
        <v/>
      </c>
      <c r="AF35" s="38">
        <f t="shared" si="58"/>
        <v>1</v>
      </c>
    </row>
    <row r="36" spans="1:32" ht="15" x14ac:dyDescent="0.2">
      <c r="A36" s="10" t="s">
        <v>92</v>
      </c>
      <c r="B36" s="40">
        <f t="shared" si="41"/>
        <v>0</v>
      </c>
      <c r="C36" s="104"/>
      <c r="D36" s="104"/>
      <c r="E36" s="104"/>
      <c r="F36" s="104"/>
      <c r="G36" s="104"/>
      <c r="H36" s="104"/>
      <c r="I36" s="41" t="str">
        <f t="shared" si="42"/>
        <v/>
      </c>
      <c r="J36" s="41" t="str">
        <f t="shared" si="43"/>
        <v/>
      </c>
      <c r="K36" s="51"/>
      <c r="L36" s="40">
        <f t="shared" si="59"/>
        <v>0</v>
      </c>
      <c r="M36" s="104"/>
      <c r="N36" s="104"/>
      <c r="O36" s="104"/>
      <c r="P36" s="104"/>
      <c r="R36" s="40">
        <f t="shared" si="44"/>
        <v>0</v>
      </c>
      <c r="S36" s="41" t="str">
        <f t="shared" si="45"/>
        <v/>
      </c>
      <c r="T36" s="38">
        <f t="shared" si="46"/>
        <v>1</v>
      </c>
      <c r="U36" s="42">
        <f t="shared" si="47"/>
        <v>0</v>
      </c>
      <c r="V36" s="41" t="str">
        <f t="shared" si="48"/>
        <v/>
      </c>
      <c r="W36" s="38">
        <f t="shared" si="49"/>
        <v>1</v>
      </c>
      <c r="X36" s="42">
        <f t="shared" si="50"/>
        <v>0</v>
      </c>
      <c r="Y36" s="41" t="str">
        <f t="shared" si="51"/>
        <v/>
      </c>
      <c r="Z36" s="38">
        <f t="shared" si="52"/>
        <v>1</v>
      </c>
      <c r="AA36" s="42">
        <f t="shared" si="53"/>
        <v>0</v>
      </c>
      <c r="AB36" s="41" t="str">
        <f t="shared" si="54"/>
        <v/>
      </c>
      <c r="AC36" s="38">
        <f t="shared" si="55"/>
        <v>1</v>
      </c>
      <c r="AD36" s="40">
        <f t="shared" si="56"/>
        <v>0</v>
      </c>
      <c r="AE36" s="41" t="str">
        <f t="shared" si="57"/>
        <v/>
      </c>
      <c r="AF36" s="38">
        <f t="shared" si="58"/>
        <v>1</v>
      </c>
    </row>
    <row r="37" spans="1:32" ht="15" x14ac:dyDescent="0.2">
      <c r="A37" s="10" t="s">
        <v>93</v>
      </c>
      <c r="B37" s="40">
        <f t="shared" si="41"/>
        <v>0</v>
      </c>
      <c r="C37" s="104"/>
      <c r="D37" s="104"/>
      <c r="E37" s="104"/>
      <c r="F37" s="104"/>
      <c r="G37" s="104"/>
      <c r="H37" s="104"/>
      <c r="I37" s="41" t="str">
        <f t="shared" si="42"/>
        <v/>
      </c>
      <c r="J37" s="41" t="str">
        <f t="shared" si="43"/>
        <v/>
      </c>
      <c r="K37" s="51"/>
      <c r="L37" s="40">
        <f t="shared" si="59"/>
        <v>0</v>
      </c>
      <c r="M37" s="104"/>
      <c r="N37" s="104"/>
      <c r="O37" s="104"/>
      <c r="P37" s="104"/>
      <c r="R37" s="40">
        <f t="shared" si="44"/>
        <v>0</v>
      </c>
      <c r="S37" s="41" t="str">
        <f t="shared" si="45"/>
        <v/>
      </c>
      <c r="T37" s="38">
        <f t="shared" si="46"/>
        <v>1</v>
      </c>
      <c r="U37" s="42">
        <f t="shared" si="47"/>
        <v>0</v>
      </c>
      <c r="V37" s="41" t="str">
        <f t="shared" si="48"/>
        <v/>
      </c>
      <c r="W37" s="38">
        <f t="shared" si="49"/>
        <v>1</v>
      </c>
      <c r="X37" s="42">
        <f t="shared" si="50"/>
        <v>0</v>
      </c>
      <c r="Y37" s="41" t="str">
        <f t="shared" si="51"/>
        <v/>
      </c>
      <c r="Z37" s="38">
        <f t="shared" si="52"/>
        <v>1</v>
      </c>
      <c r="AA37" s="42">
        <f t="shared" si="53"/>
        <v>0</v>
      </c>
      <c r="AB37" s="41" t="str">
        <f t="shared" si="54"/>
        <v/>
      </c>
      <c r="AC37" s="38">
        <f t="shared" si="55"/>
        <v>1</v>
      </c>
      <c r="AD37" s="40">
        <f t="shared" si="56"/>
        <v>0</v>
      </c>
      <c r="AE37" s="41" t="str">
        <f t="shared" si="57"/>
        <v/>
      </c>
      <c r="AF37" s="38">
        <f t="shared" si="58"/>
        <v>1</v>
      </c>
    </row>
    <row r="38" spans="1:32" ht="15" x14ac:dyDescent="0.2">
      <c r="A38" s="10" t="s">
        <v>94</v>
      </c>
      <c r="B38" s="40">
        <f t="shared" si="41"/>
        <v>0</v>
      </c>
      <c r="C38" s="104"/>
      <c r="D38" s="104"/>
      <c r="E38" s="104"/>
      <c r="F38" s="104"/>
      <c r="G38" s="104"/>
      <c r="H38" s="104"/>
      <c r="I38" s="41" t="str">
        <f t="shared" si="42"/>
        <v/>
      </c>
      <c r="J38" s="41" t="str">
        <f t="shared" si="43"/>
        <v/>
      </c>
      <c r="K38" s="51"/>
      <c r="L38" s="40">
        <f t="shared" si="59"/>
        <v>0</v>
      </c>
      <c r="M38" s="104"/>
      <c r="N38" s="104"/>
      <c r="O38" s="104"/>
      <c r="P38" s="104"/>
      <c r="R38" s="40">
        <f t="shared" si="44"/>
        <v>0</v>
      </c>
      <c r="S38" s="41" t="str">
        <f t="shared" si="45"/>
        <v/>
      </c>
      <c r="T38" s="38">
        <f t="shared" si="46"/>
        <v>1</v>
      </c>
      <c r="U38" s="42">
        <f t="shared" si="47"/>
        <v>0</v>
      </c>
      <c r="V38" s="41" t="str">
        <f t="shared" si="48"/>
        <v/>
      </c>
      <c r="W38" s="38">
        <f t="shared" si="49"/>
        <v>1</v>
      </c>
      <c r="X38" s="42">
        <f t="shared" si="50"/>
        <v>0</v>
      </c>
      <c r="Y38" s="41" t="str">
        <f t="shared" si="51"/>
        <v/>
      </c>
      <c r="Z38" s="38">
        <f t="shared" si="52"/>
        <v>1</v>
      </c>
      <c r="AA38" s="42">
        <f t="shared" si="53"/>
        <v>0</v>
      </c>
      <c r="AB38" s="41" t="str">
        <f t="shared" si="54"/>
        <v/>
      </c>
      <c r="AC38" s="38">
        <f t="shared" si="55"/>
        <v>1</v>
      </c>
      <c r="AD38" s="40">
        <f t="shared" si="56"/>
        <v>0</v>
      </c>
      <c r="AE38" s="41" t="str">
        <f t="shared" si="57"/>
        <v/>
      </c>
      <c r="AF38" s="38">
        <f t="shared" si="58"/>
        <v>1</v>
      </c>
    </row>
    <row r="39" spans="1:32" ht="15" x14ac:dyDescent="0.2">
      <c r="A39" s="10" t="s">
        <v>95</v>
      </c>
      <c r="B39" s="40">
        <f t="shared" si="41"/>
        <v>0</v>
      </c>
      <c r="C39" s="104"/>
      <c r="D39" s="104"/>
      <c r="E39" s="104"/>
      <c r="F39" s="104"/>
      <c r="G39" s="104"/>
      <c r="H39" s="104"/>
      <c r="I39" s="41" t="str">
        <f t="shared" si="42"/>
        <v/>
      </c>
      <c r="J39" s="41" t="str">
        <f t="shared" si="43"/>
        <v/>
      </c>
      <c r="K39" s="51"/>
      <c r="L39" s="40">
        <f t="shared" si="59"/>
        <v>0</v>
      </c>
      <c r="M39" s="104"/>
      <c r="N39" s="104"/>
      <c r="O39" s="104"/>
      <c r="P39" s="104"/>
      <c r="R39" s="40">
        <f t="shared" si="44"/>
        <v>0</v>
      </c>
      <c r="S39" s="41" t="str">
        <f t="shared" si="45"/>
        <v/>
      </c>
      <c r="T39" s="38">
        <f t="shared" si="46"/>
        <v>1</v>
      </c>
      <c r="U39" s="42">
        <f t="shared" si="47"/>
        <v>0</v>
      </c>
      <c r="V39" s="41" t="str">
        <f t="shared" si="48"/>
        <v/>
      </c>
      <c r="W39" s="38">
        <f t="shared" si="49"/>
        <v>1</v>
      </c>
      <c r="X39" s="42">
        <f t="shared" si="50"/>
        <v>0</v>
      </c>
      <c r="Y39" s="41" t="str">
        <f t="shared" si="51"/>
        <v/>
      </c>
      <c r="Z39" s="38">
        <f t="shared" si="52"/>
        <v>1</v>
      </c>
      <c r="AA39" s="42">
        <f t="shared" si="53"/>
        <v>0</v>
      </c>
      <c r="AB39" s="41" t="str">
        <f t="shared" si="54"/>
        <v/>
      </c>
      <c r="AC39" s="38">
        <f t="shared" si="55"/>
        <v>1</v>
      </c>
      <c r="AD39" s="40">
        <f t="shared" si="56"/>
        <v>0</v>
      </c>
      <c r="AE39" s="41" t="str">
        <f t="shared" si="57"/>
        <v/>
      </c>
      <c r="AF39" s="38">
        <f t="shared" si="58"/>
        <v>1</v>
      </c>
    </row>
    <row r="40" spans="1:32" ht="15" x14ac:dyDescent="0.2">
      <c r="A40" s="10" t="s">
        <v>96</v>
      </c>
      <c r="B40" s="40">
        <f t="shared" si="41"/>
        <v>0</v>
      </c>
      <c r="C40" s="104"/>
      <c r="D40" s="104"/>
      <c r="E40" s="104"/>
      <c r="F40" s="104"/>
      <c r="G40" s="104"/>
      <c r="H40" s="104"/>
      <c r="I40" s="41" t="str">
        <f t="shared" si="42"/>
        <v/>
      </c>
      <c r="J40" s="41" t="str">
        <f t="shared" si="43"/>
        <v/>
      </c>
      <c r="K40" s="51"/>
      <c r="L40" s="40">
        <f t="shared" si="59"/>
        <v>0</v>
      </c>
      <c r="M40" s="104"/>
      <c r="N40" s="104"/>
      <c r="O40" s="104"/>
      <c r="P40" s="104"/>
      <c r="R40" s="40">
        <f t="shared" si="44"/>
        <v>0</v>
      </c>
      <c r="S40" s="41" t="str">
        <f t="shared" si="45"/>
        <v/>
      </c>
      <c r="T40" s="38">
        <f t="shared" si="46"/>
        <v>1</v>
      </c>
      <c r="U40" s="42">
        <f t="shared" si="47"/>
        <v>0</v>
      </c>
      <c r="V40" s="41" t="str">
        <f t="shared" si="48"/>
        <v/>
      </c>
      <c r="W40" s="38">
        <f t="shared" si="49"/>
        <v>1</v>
      </c>
      <c r="X40" s="42">
        <f t="shared" si="50"/>
        <v>0</v>
      </c>
      <c r="Y40" s="41" t="str">
        <f t="shared" si="51"/>
        <v/>
      </c>
      <c r="Z40" s="38">
        <f t="shared" si="52"/>
        <v>1</v>
      </c>
      <c r="AA40" s="42">
        <f t="shared" si="53"/>
        <v>0</v>
      </c>
      <c r="AB40" s="41" t="str">
        <f t="shared" si="54"/>
        <v/>
      </c>
      <c r="AC40" s="38">
        <f t="shared" si="55"/>
        <v>1</v>
      </c>
      <c r="AD40" s="40">
        <f t="shared" si="56"/>
        <v>0</v>
      </c>
      <c r="AE40" s="41" t="str">
        <f t="shared" si="57"/>
        <v/>
      </c>
      <c r="AF40" s="38">
        <f t="shared" si="58"/>
        <v>1</v>
      </c>
    </row>
    <row r="41" spans="1:32" ht="15" x14ac:dyDescent="0.2">
      <c r="A41" s="10" t="s">
        <v>97</v>
      </c>
      <c r="B41" s="40">
        <f t="shared" si="41"/>
        <v>0</v>
      </c>
      <c r="C41" s="104"/>
      <c r="D41" s="104"/>
      <c r="E41" s="104"/>
      <c r="F41" s="104"/>
      <c r="G41" s="104"/>
      <c r="H41" s="104"/>
      <c r="I41" s="41" t="str">
        <f t="shared" si="42"/>
        <v/>
      </c>
      <c r="J41" s="41" t="str">
        <f t="shared" si="43"/>
        <v/>
      </c>
      <c r="K41" s="51"/>
      <c r="L41" s="40">
        <f t="shared" si="59"/>
        <v>0</v>
      </c>
      <c r="M41" s="104"/>
      <c r="N41" s="104"/>
      <c r="O41" s="104"/>
      <c r="P41" s="104"/>
      <c r="R41" s="40">
        <f t="shared" si="44"/>
        <v>0</v>
      </c>
      <c r="S41" s="41" t="str">
        <f t="shared" si="45"/>
        <v/>
      </c>
      <c r="T41" s="38">
        <f t="shared" si="46"/>
        <v>1</v>
      </c>
      <c r="U41" s="42">
        <f t="shared" si="47"/>
        <v>0</v>
      </c>
      <c r="V41" s="41" t="str">
        <f t="shared" si="48"/>
        <v/>
      </c>
      <c r="W41" s="38">
        <f t="shared" si="49"/>
        <v>1</v>
      </c>
      <c r="X41" s="42">
        <f t="shared" si="50"/>
        <v>0</v>
      </c>
      <c r="Y41" s="41" t="str">
        <f t="shared" si="51"/>
        <v/>
      </c>
      <c r="Z41" s="38">
        <f t="shared" si="52"/>
        <v>1</v>
      </c>
      <c r="AA41" s="42">
        <f t="shared" si="53"/>
        <v>0</v>
      </c>
      <c r="AB41" s="41" t="str">
        <f t="shared" si="54"/>
        <v/>
      </c>
      <c r="AC41" s="38">
        <f t="shared" si="55"/>
        <v>1</v>
      </c>
      <c r="AD41" s="40">
        <f t="shared" si="56"/>
        <v>0</v>
      </c>
      <c r="AE41" s="41" t="str">
        <f t="shared" si="57"/>
        <v/>
      </c>
      <c r="AF41" s="38">
        <f t="shared" si="58"/>
        <v>1</v>
      </c>
    </row>
    <row r="42" spans="1:32" ht="15" x14ac:dyDescent="0.2">
      <c r="A42" s="10" t="s">
        <v>98</v>
      </c>
      <c r="B42" s="40">
        <f t="shared" si="41"/>
        <v>0</v>
      </c>
      <c r="C42" s="104"/>
      <c r="D42" s="104"/>
      <c r="E42" s="104"/>
      <c r="F42" s="104"/>
      <c r="G42" s="104"/>
      <c r="H42" s="104"/>
      <c r="I42" s="41" t="str">
        <f t="shared" si="42"/>
        <v/>
      </c>
      <c r="J42" s="41" t="str">
        <f t="shared" si="43"/>
        <v/>
      </c>
      <c r="K42" s="51"/>
      <c r="L42" s="40">
        <f t="shared" si="59"/>
        <v>0</v>
      </c>
      <c r="M42" s="104"/>
      <c r="N42" s="104"/>
      <c r="O42" s="104"/>
      <c r="P42" s="104"/>
      <c r="R42" s="40">
        <f t="shared" si="44"/>
        <v>0</v>
      </c>
      <c r="S42" s="41" t="str">
        <f t="shared" si="45"/>
        <v/>
      </c>
      <c r="T42" s="38">
        <f t="shared" si="46"/>
        <v>1</v>
      </c>
      <c r="U42" s="42">
        <f t="shared" si="47"/>
        <v>0</v>
      </c>
      <c r="V42" s="41" t="str">
        <f t="shared" si="48"/>
        <v/>
      </c>
      <c r="W42" s="38">
        <f t="shared" si="49"/>
        <v>1</v>
      </c>
      <c r="X42" s="42">
        <f t="shared" si="50"/>
        <v>0</v>
      </c>
      <c r="Y42" s="41" t="str">
        <f t="shared" si="51"/>
        <v/>
      </c>
      <c r="Z42" s="38">
        <f t="shared" si="52"/>
        <v>1</v>
      </c>
      <c r="AA42" s="42">
        <f t="shared" si="53"/>
        <v>0</v>
      </c>
      <c r="AB42" s="41" t="str">
        <f t="shared" si="54"/>
        <v/>
      </c>
      <c r="AC42" s="38">
        <f t="shared" si="55"/>
        <v>1</v>
      </c>
      <c r="AD42" s="40">
        <f t="shared" si="56"/>
        <v>0</v>
      </c>
      <c r="AE42" s="41" t="str">
        <f t="shared" si="57"/>
        <v/>
      </c>
      <c r="AF42" s="38">
        <f t="shared" si="58"/>
        <v>1</v>
      </c>
    </row>
    <row r="43" spans="1:32" ht="15" x14ac:dyDescent="0.2">
      <c r="A43" s="10" t="s">
        <v>99</v>
      </c>
      <c r="B43" s="40">
        <f t="shared" si="41"/>
        <v>0</v>
      </c>
      <c r="C43" s="104"/>
      <c r="D43" s="104"/>
      <c r="E43" s="104"/>
      <c r="F43" s="104"/>
      <c r="G43" s="104"/>
      <c r="H43" s="104"/>
      <c r="I43" s="41" t="str">
        <f t="shared" si="42"/>
        <v/>
      </c>
      <c r="J43" s="41" t="str">
        <f t="shared" si="43"/>
        <v/>
      </c>
      <c r="K43" s="51"/>
      <c r="L43" s="40">
        <f t="shared" si="59"/>
        <v>0</v>
      </c>
      <c r="M43" s="104"/>
      <c r="N43" s="104"/>
      <c r="O43" s="104"/>
      <c r="P43" s="104"/>
      <c r="R43" s="40">
        <f t="shared" si="44"/>
        <v>0</v>
      </c>
      <c r="S43" s="41" t="str">
        <f t="shared" si="45"/>
        <v/>
      </c>
      <c r="T43" s="38">
        <f t="shared" si="46"/>
        <v>1</v>
      </c>
      <c r="U43" s="42">
        <f t="shared" si="47"/>
        <v>0</v>
      </c>
      <c r="V43" s="41" t="str">
        <f t="shared" si="48"/>
        <v/>
      </c>
      <c r="W43" s="38">
        <f t="shared" si="49"/>
        <v>1</v>
      </c>
      <c r="X43" s="42">
        <f t="shared" si="50"/>
        <v>0</v>
      </c>
      <c r="Y43" s="41" t="str">
        <f t="shared" si="51"/>
        <v/>
      </c>
      <c r="Z43" s="38">
        <f t="shared" si="52"/>
        <v>1</v>
      </c>
      <c r="AA43" s="42">
        <f t="shared" si="53"/>
        <v>0</v>
      </c>
      <c r="AB43" s="41" t="str">
        <f t="shared" si="54"/>
        <v/>
      </c>
      <c r="AC43" s="38">
        <f t="shared" si="55"/>
        <v>1</v>
      </c>
      <c r="AD43" s="40">
        <f t="shared" si="56"/>
        <v>0</v>
      </c>
      <c r="AE43" s="41" t="str">
        <f t="shared" si="57"/>
        <v/>
      </c>
      <c r="AF43" s="38">
        <f t="shared" si="58"/>
        <v>1</v>
      </c>
    </row>
    <row r="44" spans="1:32" ht="15" x14ac:dyDescent="0.2">
      <c r="A44" s="10" t="s">
        <v>100</v>
      </c>
      <c r="B44" s="40">
        <f t="shared" si="41"/>
        <v>0</v>
      </c>
      <c r="C44" s="104"/>
      <c r="D44" s="104"/>
      <c r="E44" s="104"/>
      <c r="F44" s="104"/>
      <c r="G44" s="104"/>
      <c r="H44" s="104"/>
      <c r="I44" s="41" t="str">
        <f t="shared" si="42"/>
        <v/>
      </c>
      <c r="J44" s="41" t="str">
        <f t="shared" si="43"/>
        <v/>
      </c>
      <c r="K44" s="51"/>
      <c r="L44" s="40">
        <f t="shared" si="59"/>
        <v>0</v>
      </c>
      <c r="M44" s="104"/>
      <c r="N44" s="104"/>
      <c r="O44" s="104"/>
      <c r="P44" s="104"/>
      <c r="R44" s="40">
        <f t="shared" si="44"/>
        <v>0</v>
      </c>
      <c r="S44" s="41" t="str">
        <f t="shared" si="45"/>
        <v/>
      </c>
      <c r="T44" s="38">
        <f t="shared" si="46"/>
        <v>1</v>
      </c>
      <c r="U44" s="42">
        <f t="shared" si="47"/>
        <v>0</v>
      </c>
      <c r="V44" s="41" t="str">
        <f t="shared" si="48"/>
        <v/>
      </c>
      <c r="W44" s="38">
        <f t="shared" si="49"/>
        <v>1</v>
      </c>
      <c r="X44" s="42">
        <f t="shared" si="50"/>
        <v>0</v>
      </c>
      <c r="Y44" s="41" t="str">
        <f t="shared" si="51"/>
        <v/>
      </c>
      <c r="Z44" s="38">
        <f t="shared" si="52"/>
        <v>1</v>
      </c>
      <c r="AA44" s="42">
        <f t="shared" si="53"/>
        <v>0</v>
      </c>
      <c r="AB44" s="41" t="str">
        <f t="shared" si="54"/>
        <v/>
      </c>
      <c r="AC44" s="38">
        <f t="shared" si="55"/>
        <v>1</v>
      </c>
      <c r="AD44" s="40">
        <f t="shared" si="56"/>
        <v>0</v>
      </c>
      <c r="AE44" s="41" t="str">
        <f t="shared" si="57"/>
        <v/>
      </c>
      <c r="AF44" s="38">
        <f t="shared" si="58"/>
        <v>1</v>
      </c>
    </row>
    <row r="45" spans="1:32" ht="15" x14ac:dyDescent="0.2">
      <c r="A45" s="10" t="s">
        <v>101</v>
      </c>
      <c r="B45" s="40">
        <f t="shared" si="41"/>
        <v>0</v>
      </c>
      <c r="C45" s="104"/>
      <c r="D45" s="104"/>
      <c r="E45" s="104"/>
      <c r="F45" s="104"/>
      <c r="G45" s="104"/>
      <c r="H45" s="104"/>
      <c r="I45" s="41" t="str">
        <f t="shared" si="42"/>
        <v/>
      </c>
      <c r="J45" s="41" t="str">
        <f t="shared" si="43"/>
        <v/>
      </c>
      <c r="K45" s="51"/>
      <c r="L45" s="40">
        <f t="shared" si="59"/>
        <v>0</v>
      </c>
      <c r="M45" s="104"/>
      <c r="N45" s="104"/>
      <c r="O45" s="104"/>
      <c r="P45" s="104"/>
      <c r="R45" s="40">
        <f t="shared" si="44"/>
        <v>0</v>
      </c>
      <c r="S45" s="41" t="str">
        <f t="shared" si="45"/>
        <v/>
      </c>
      <c r="T45" s="38">
        <f t="shared" si="46"/>
        <v>1</v>
      </c>
      <c r="U45" s="42">
        <f t="shared" si="47"/>
        <v>0</v>
      </c>
      <c r="V45" s="41" t="str">
        <f t="shared" si="48"/>
        <v/>
      </c>
      <c r="W45" s="38">
        <f t="shared" si="49"/>
        <v>1</v>
      </c>
      <c r="X45" s="42">
        <f t="shared" si="50"/>
        <v>0</v>
      </c>
      <c r="Y45" s="41" t="str">
        <f t="shared" si="51"/>
        <v/>
      </c>
      <c r="Z45" s="38">
        <f t="shared" si="52"/>
        <v>1</v>
      </c>
      <c r="AA45" s="42">
        <f t="shared" si="53"/>
        <v>0</v>
      </c>
      <c r="AB45" s="41" t="str">
        <f t="shared" si="54"/>
        <v/>
      </c>
      <c r="AC45" s="38">
        <f t="shared" si="55"/>
        <v>1</v>
      </c>
      <c r="AD45" s="40">
        <f t="shared" si="56"/>
        <v>0</v>
      </c>
      <c r="AE45" s="41" t="str">
        <f t="shared" si="57"/>
        <v/>
      </c>
      <c r="AF45" s="38">
        <f t="shared" si="58"/>
        <v>1</v>
      </c>
    </row>
    <row r="46" spans="1:32" ht="15" x14ac:dyDescent="0.2">
      <c r="A46" s="10" t="s">
        <v>102</v>
      </c>
      <c r="B46" s="40">
        <f t="shared" si="41"/>
        <v>0</v>
      </c>
      <c r="C46" s="104"/>
      <c r="D46" s="104"/>
      <c r="E46" s="104"/>
      <c r="F46" s="104"/>
      <c r="G46" s="104"/>
      <c r="H46" s="104"/>
      <c r="I46" s="41" t="str">
        <f t="shared" si="42"/>
        <v/>
      </c>
      <c r="J46" s="41" t="str">
        <f t="shared" si="43"/>
        <v/>
      </c>
      <c r="K46" s="51"/>
      <c r="L46" s="40">
        <f t="shared" si="59"/>
        <v>0</v>
      </c>
      <c r="M46" s="104"/>
      <c r="N46" s="104"/>
      <c r="O46" s="104"/>
      <c r="P46" s="104"/>
      <c r="R46" s="40">
        <f t="shared" si="44"/>
        <v>0</v>
      </c>
      <c r="S46" s="41" t="str">
        <f t="shared" si="45"/>
        <v/>
      </c>
      <c r="T46" s="38">
        <f t="shared" si="46"/>
        <v>1</v>
      </c>
      <c r="U46" s="42">
        <f t="shared" si="47"/>
        <v>0</v>
      </c>
      <c r="V46" s="41" t="str">
        <f t="shared" si="48"/>
        <v/>
      </c>
      <c r="W46" s="38">
        <f t="shared" si="49"/>
        <v>1</v>
      </c>
      <c r="X46" s="42">
        <f t="shared" si="50"/>
        <v>0</v>
      </c>
      <c r="Y46" s="41" t="str">
        <f t="shared" si="51"/>
        <v/>
      </c>
      <c r="Z46" s="38">
        <f t="shared" si="52"/>
        <v>1</v>
      </c>
      <c r="AA46" s="42">
        <f t="shared" si="53"/>
        <v>0</v>
      </c>
      <c r="AB46" s="41" t="str">
        <f t="shared" si="54"/>
        <v/>
      </c>
      <c r="AC46" s="38">
        <f t="shared" si="55"/>
        <v>1</v>
      </c>
      <c r="AD46" s="40">
        <f t="shared" si="56"/>
        <v>0</v>
      </c>
      <c r="AE46" s="41" t="str">
        <f t="shared" si="57"/>
        <v/>
      </c>
      <c r="AF46" s="38">
        <f t="shared" si="58"/>
        <v>1</v>
      </c>
    </row>
    <row r="47" spans="1:32" ht="15" x14ac:dyDescent="0.2">
      <c r="A47" s="10" t="s">
        <v>103</v>
      </c>
      <c r="B47" s="40">
        <f t="shared" si="41"/>
        <v>0</v>
      </c>
      <c r="C47" s="104"/>
      <c r="D47" s="104"/>
      <c r="E47" s="104"/>
      <c r="F47" s="104"/>
      <c r="G47" s="104"/>
      <c r="H47" s="104"/>
      <c r="I47" s="41" t="str">
        <f t="shared" si="42"/>
        <v/>
      </c>
      <c r="J47" s="41" t="str">
        <f t="shared" si="43"/>
        <v/>
      </c>
      <c r="K47" s="51"/>
      <c r="L47" s="40">
        <f t="shared" si="59"/>
        <v>0</v>
      </c>
      <c r="M47" s="104"/>
      <c r="N47" s="104"/>
      <c r="O47" s="104"/>
      <c r="P47" s="104"/>
      <c r="R47" s="40">
        <f t="shared" si="44"/>
        <v>0</v>
      </c>
      <c r="S47" s="41" t="str">
        <f t="shared" si="45"/>
        <v/>
      </c>
      <c r="T47" s="38">
        <f t="shared" si="46"/>
        <v>1</v>
      </c>
      <c r="U47" s="42">
        <f t="shared" si="47"/>
        <v>0</v>
      </c>
      <c r="V47" s="41" t="str">
        <f t="shared" si="48"/>
        <v/>
      </c>
      <c r="W47" s="38">
        <f t="shared" si="49"/>
        <v>1</v>
      </c>
      <c r="X47" s="42">
        <f t="shared" si="50"/>
        <v>0</v>
      </c>
      <c r="Y47" s="41" t="str">
        <f t="shared" si="51"/>
        <v/>
      </c>
      <c r="Z47" s="38">
        <f t="shared" si="52"/>
        <v>1</v>
      </c>
      <c r="AA47" s="42">
        <f t="shared" si="53"/>
        <v>0</v>
      </c>
      <c r="AB47" s="41" t="str">
        <f t="shared" si="54"/>
        <v/>
      </c>
      <c r="AC47" s="38">
        <f t="shared" si="55"/>
        <v>1</v>
      </c>
      <c r="AD47" s="40">
        <f t="shared" si="56"/>
        <v>0</v>
      </c>
      <c r="AE47" s="41" t="str">
        <f t="shared" si="57"/>
        <v/>
      </c>
      <c r="AF47" s="38">
        <f t="shared" si="58"/>
        <v>1</v>
      </c>
    </row>
    <row r="48" spans="1:32" ht="15" x14ac:dyDescent="0.2">
      <c r="A48" s="10" t="s">
        <v>104</v>
      </c>
      <c r="B48" s="40">
        <f t="shared" si="41"/>
        <v>0</v>
      </c>
      <c r="C48" s="104"/>
      <c r="D48" s="104"/>
      <c r="E48" s="104"/>
      <c r="F48" s="104"/>
      <c r="G48" s="104"/>
      <c r="H48" s="104"/>
      <c r="I48" s="41" t="str">
        <f t="shared" si="42"/>
        <v/>
      </c>
      <c r="J48" s="41" t="str">
        <f t="shared" si="43"/>
        <v/>
      </c>
      <c r="K48" s="51"/>
      <c r="L48" s="40">
        <f t="shared" si="59"/>
        <v>0</v>
      </c>
      <c r="M48" s="104"/>
      <c r="N48" s="104"/>
      <c r="O48" s="104"/>
      <c r="P48" s="104"/>
      <c r="R48" s="40">
        <f t="shared" si="44"/>
        <v>0</v>
      </c>
      <c r="S48" s="41" t="str">
        <f t="shared" si="45"/>
        <v/>
      </c>
      <c r="T48" s="38">
        <f t="shared" si="46"/>
        <v>1</v>
      </c>
      <c r="U48" s="42">
        <f t="shared" si="47"/>
        <v>0</v>
      </c>
      <c r="V48" s="41" t="str">
        <f t="shared" si="48"/>
        <v/>
      </c>
      <c r="W48" s="38">
        <f t="shared" si="49"/>
        <v>1</v>
      </c>
      <c r="X48" s="42">
        <f t="shared" si="50"/>
        <v>0</v>
      </c>
      <c r="Y48" s="41" t="str">
        <f t="shared" si="51"/>
        <v/>
      </c>
      <c r="Z48" s="38">
        <f t="shared" si="52"/>
        <v>1</v>
      </c>
      <c r="AA48" s="42">
        <f t="shared" si="53"/>
        <v>0</v>
      </c>
      <c r="AB48" s="41" t="str">
        <f t="shared" si="54"/>
        <v/>
      </c>
      <c r="AC48" s="38">
        <f t="shared" si="55"/>
        <v>1</v>
      </c>
      <c r="AD48" s="40">
        <f t="shared" si="56"/>
        <v>0</v>
      </c>
      <c r="AE48" s="41" t="str">
        <f t="shared" si="57"/>
        <v/>
      </c>
      <c r="AF48" s="38">
        <f t="shared" si="58"/>
        <v>1</v>
      </c>
    </row>
    <row r="49" spans="1:32" ht="15" x14ac:dyDescent="0.2">
      <c r="A49" s="10" t="s">
        <v>44</v>
      </c>
      <c r="B49" s="40">
        <f t="shared" si="41"/>
        <v>0</v>
      </c>
      <c r="C49" s="104"/>
      <c r="D49" s="104"/>
      <c r="E49" s="104"/>
      <c r="F49" s="104"/>
      <c r="G49" s="104"/>
      <c r="H49" s="104"/>
      <c r="I49" s="41" t="str">
        <f t="shared" si="42"/>
        <v/>
      </c>
      <c r="J49" s="41" t="str">
        <f t="shared" si="43"/>
        <v/>
      </c>
      <c r="K49" s="51"/>
      <c r="L49" s="40">
        <f t="shared" si="59"/>
        <v>0</v>
      </c>
      <c r="M49" s="104"/>
      <c r="N49" s="104"/>
      <c r="O49" s="104"/>
      <c r="P49" s="104"/>
      <c r="R49" s="40">
        <f t="shared" si="44"/>
        <v>0</v>
      </c>
      <c r="S49" s="41" t="str">
        <f t="shared" si="45"/>
        <v/>
      </c>
      <c r="T49" s="38">
        <f t="shared" si="46"/>
        <v>1</v>
      </c>
      <c r="U49" s="42">
        <f t="shared" si="47"/>
        <v>0</v>
      </c>
      <c r="V49" s="41" t="str">
        <f t="shared" si="48"/>
        <v/>
      </c>
      <c r="W49" s="38">
        <f t="shared" si="49"/>
        <v>1</v>
      </c>
      <c r="X49" s="42">
        <f t="shared" si="50"/>
        <v>0</v>
      </c>
      <c r="Y49" s="41" t="str">
        <f t="shared" si="51"/>
        <v/>
      </c>
      <c r="Z49" s="38">
        <f t="shared" si="52"/>
        <v>1</v>
      </c>
      <c r="AA49" s="42">
        <f t="shared" si="53"/>
        <v>0</v>
      </c>
      <c r="AB49" s="41" t="str">
        <f t="shared" si="54"/>
        <v/>
      </c>
      <c r="AC49" s="38">
        <f t="shared" si="55"/>
        <v>1</v>
      </c>
      <c r="AD49" s="40">
        <f t="shared" si="56"/>
        <v>0</v>
      </c>
      <c r="AE49" s="41" t="str">
        <f t="shared" si="57"/>
        <v/>
      </c>
      <c r="AF49" s="38">
        <f t="shared" si="58"/>
        <v>1</v>
      </c>
    </row>
    <row r="50" spans="1:32" x14ac:dyDescent="0.2">
      <c r="A50" s="11"/>
      <c r="B50" s="12"/>
      <c r="C50" s="12"/>
      <c r="D50" s="12"/>
      <c r="E50" s="12"/>
      <c r="F50" s="12"/>
      <c r="G50" s="12"/>
      <c r="H50" s="12"/>
      <c r="I50" s="12"/>
      <c r="J50" s="12"/>
      <c r="K50" s="51"/>
      <c r="L50" s="12"/>
      <c r="M50" s="12"/>
      <c r="N50" s="12"/>
      <c r="O50" s="12"/>
      <c r="P50" s="12"/>
      <c r="R50" s="12"/>
      <c r="S50" s="12"/>
      <c r="T50" s="12"/>
      <c r="U50" s="12"/>
      <c r="V50" s="12"/>
      <c r="W50" s="12"/>
      <c r="X50" s="12"/>
      <c r="Y50" s="12"/>
      <c r="Z50" s="12"/>
      <c r="AA50" s="12"/>
      <c r="AB50" s="12"/>
      <c r="AC50" s="12"/>
      <c r="AD50" s="12"/>
      <c r="AE50" s="12"/>
      <c r="AF50" s="12"/>
    </row>
    <row r="51" spans="1:32" ht="15" x14ac:dyDescent="0.25">
      <c r="A51" s="14" t="s">
        <v>140</v>
      </c>
      <c r="B51" s="12"/>
      <c r="C51" s="12"/>
      <c r="D51" s="12"/>
      <c r="E51" s="12"/>
      <c r="F51" s="12"/>
      <c r="G51" s="12"/>
      <c r="H51" s="12"/>
      <c r="I51" s="12"/>
      <c r="J51" s="12"/>
      <c r="K51" s="51"/>
      <c r="L51" s="12"/>
      <c r="M51" s="12"/>
      <c r="N51" s="12"/>
      <c r="O51" s="12"/>
      <c r="P51" s="12"/>
      <c r="R51" s="12"/>
      <c r="S51" s="12"/>
      <c r="T51" s="12"/>
      <c r="U51" s="12"/>
      <c r="V51" s="12"/>
      <c r="W51" s="12"/>
      <c r="X51" s="12"/>
      <c r="Y51" s="12"/>
      <c r="Z51" s="12"/>
      <c r="AA51" s="12"/>
      <c r="AB51" s="12"/>
      <c r="AC51" s="12"/>
      <c r="AD51" s="12"/>
      <c r="AE51" s="12"/>
      <c r="AF51" s="12"/>
    </row>
    <row r="52" spans="1:32" ht="15" x14ac:dyDescent="0.2">
      <c r="A52" s="11" t="s">
        <v>143</v>
      </c>
      <c r="B52" s="77">
        <f>SUM(C52:H52)</f>
        <v>0</v>
      </c>
      <c r="C52" s="104"/>
      <c r="D52" s="104"/>
      <c r="E52" s="104"/>
      <c r="F52" s="104"/>
      <c r="G52" s="104"/>
      <c r="H52" s="104"/>
      <c r="I52" s="88" t="str">
        <f t="shared" ref="I52" si="60">IF(OR(D52="",D52=0),"",E52/D52)</f>
        <v/>
      </c>
      <c r="J52" s="88" t="str">
        <f>IF(OR(F52="",F52=0),"",G52/F52)</f>
        <v/>
      </c>
      <c r="K52" s="51"/>
      <c r="L52" s="75">
        <f>SUM(M52:P52)</f>
        <v>0</v>
      </c>
      <c r="M52" s="104"/>
      <c r="N52" s="104"/>
      <c r="O52" s="104"/>
      <c r="P52" s="104"/>
      <c r="R52" s="77">
        <f t="shared" ref="R52" si="61">B52-L52</f>
        <v>0</v>
      </c>
      <c r="S52" s="88" t="str">
        <f>IF(OR(L52="",L52=0),"",R52/L52)</f>
        <v/>
      </c>
      <c r="T52" s="89">
        <f>IF($B52&lt;$L52,2, IF($B52=$L52,1, IF($B52&gt;$L52,0,1)))</f>
        <v>1</v>
      </c>
      <c r="U52" s="90">
        <f>H52-P52</f>
        <v>0</v>
      </c>
      <c r="V52" s="88" t="str">
        <f>IF(OR(P52="",P52=0),"",U52/P52)</f>
        <v/>
      </c>
      <c r="W52" s="89">
        <f>IF(H52&lt;$P52,2, IF(H52=$P52,1, IF(H52&gt;$P52,0,1)))</f>
        <v>1</v>
      </c>
      <c r="X52" s="90">
        <f>C52-M52</f>
        <v>0</v>
      </c>
      <c r="Y52" s="88" t="str">
        <f t="shared" ref="Y52" si="62">IF(OR(M52="",M52=0),"",X52/M52)</f>
        <v/>
      </c>
      <c r="Z52" s="89">
        <f>IF($C52&lt;$M52,2, IF($C52=$M52,1, IF($C52&gt;$M52,0,1)))</f>
        <v>1</v>
      </c>
      <c r="AA52" s="90">
        <f>D52-N52</f>
        <v>0</v>
      </c>
      <c r="AB52" s="88" t="str">
        <f>IF(OR(N52="",N52=0),"",AA52/N52)</f>
        <v/>
      </c>
      <c r="AC52" s="89">
        <f>IF($D52&lt;$N52,2, IF($D52=$N52,1, IF($D52&gt;$N52,0,1)))</f>
        <v>1</v>
      </c>
      <c r="AD52" s="77">
        <f>F52-O52</f>
        <v>0</v>
      </c>
      <c r="AE52" s="88" t="str">
        <f>IF(OR(O52="",O52=0),"",AD52/O52)</f>
        <v/>
      </c>
      <c r="AF52" s="89">
        <f>IF($F52&lt;$O52,2, IF($F52=$O52,1, IF($F52&gt;$O52,0,1)))</f>
        <v>1</v>
      </c>
    </row>
    <row r="53" spans="1:32" x14ac:dyDescent="0.2">
      <c r="A53" s="11"/>
      <c r="B53" s="19"/>
      <c r="C53" s="12"/>
      <c r="D53" s="12"/>
      <c r="E53" s="12"/>
      <c r="F53" s="12"/>
      <c r="G53" s="12"/>
      <c r="H53" s="12"/>
      <c r="I53" s="12"/>
      <c r="J53" s="12"/>
      <c r="K53" s="51"/>
      <c r="L53" s="12"/>
      <c r="M53" s="12"/>
      <c r="N53" s="12"/>
      <c r="O53" s="12"/>
      <c r="P53" s="12"/>
      <c r="R53" s="12"/>
      <c r="S53" s="12"/>
      <c r="T53" s="12"/>
      <c r="U53" s="12"/>
      <c r="V53" s="12"/>
      <c r="W53" s="12"/>
      <c r="X53" s="12"/>
      <c r="Y53" s="12"/>
      <c r="Z53" s="12"/>
      <c r="AA53" s="12"/>
      <c r="AB53" s="12"/>
      <c r="AC53" s="12"/>
      <c r="AD53" s="12"/>
      <c r="AE53" s="12"/>
      <c r="AF53" s="12"/>
    </row>
    <row r="54" spans="1:32" ht="15" x14ac:dyDescent="0.25">
      <c r="A54" s="18" t="s">
        <v>56</v>
      </c>
      <c r="B54" s="19"/>
      <c r="C54" s="19"/>
      <c r="D54" s="19"/>
      <c r="E54" s="19"/>
      <c r="F54" s="19"/>
      <c r="G54" s="19"/>
      <c r="H54" s="19"/>
      <c r="I54" s="19"/>
      <c r="J54" s="19"/>
      <c r="K54" s="51"/>
      <c r="L54" s="19"/>
      <c r="M54" s="19"/>
      <c r="N54" s="19"/>
      <c r="O54" s="19"/>
      <c r="P54" s="19"/>
      <c r="R54" s="19"/>
      <c r="S54" s="19"/>
      <c r="T54" s="19"/>
      <c r="U54" s="19"/>
      <c r="V54" s="19"/>
      <c r="W54" s="19"/>
      <c r="X54" s="19"/>
      <c r="Y54" s="19"/>
      <c r="Z54" s="19"/>
      <c r="AA54" s="19"/>
      <c r="AB54" s="19"/>
      <c r="AC54" s="19"/>
      <c r="AD54" s="19"/>
      <c r="AE54" s="19"/>
      <c r="AF54" s="19"/>
    </row>
    <row r="55" spans="1:32" ht="15" x14ac:dyDescent="0.2">
      <c r="A55" s="7" t="s">
        <v>79</v>
      </c>
      <c r="B55" s="77">
        <f>SUM(C55:H55)</f>
        <v>0</v>
      </c>
      <c r="C55" s="104"/>
      <c r="D55" s="104"/>
      <c r="E55" s="104"/>
      <c r="F55" s="104"/>
      <c r="G55" s="104"/>
      <c r="H55" s="104"/>
      <c r="I55" s="88" t="str">
        <f t="shared" ref="I55" si="63">IF(OR(D55="",D55=0),"",E55/D55)</f>
        <v/>
      </c>
      <c r="J55" s="88" t="str">
        <f>IF(OR(F55="",F55=0),"",G55/F55)</f>
        <v/>
      </c>
      <c r="K55" s="51"/>
      <c r="L55" s="75">
        <f>SUM(M55:P55)</f>
        <v>0</v>
      </c>
      <c r="M55" s="104"/>
      <c r="N55" s="104"/>
      <c r="O55" s="104"/>
      <c r="P55" s="104"/>
      <c r="R55" s="77">
        <f t="shared" ref="R55" si="64">B55-L55</f>
        <v>0</v>
      </c>
      <c r="S55" s="88" t="str">
        <f>IF(OR(L55="",L55=0),"",R55/L55)</f>
        <v/>
      </c>
      <c r="T55" s="89">
        <f>IF($B55&lt;$L55,2, IF($B55=$L55,1, IF($B55&gt;$L55,0,1)))</f>
        <v>1</v>
      </c>
      <c r="U55" s="90">
        <f>H55-P55</f>
        <v>0</v>
      </c>
      <c r="V55" s="88" t="str">
        <f>IF(OR(P55="",P55=0),"",U55/P55)</f>
        <v/>
      </c>
      <c r="W55" s="89">
        <f>IF(H55&lt;$P55,2, IF(H55=$P55,1, IF(H55&gt;$P55,0,1)))</f>
        <v>1</v>
      </c>
      <c r="X55" s="90">
        <f>C55-M55</f>
        <v>0</v>
      </c>
      <c r="Y55" s="88" t="str">
        <f t="shared" ref="Y55" si="65">IF(OR(M55="",M55=0),"",X55/M55)</f>
        <v/>
      </c>
      <c r="Z55" s="89">
        <f>IF($C55&lt;$M55,2, IF($C55=$M55,1, IF($C55&gt;$M55,0,1)))</f>
        <v>1</v>
      </c>
      <c r="AA55" s="90">
        <f>D55-N55</f>
        <v>0</v>
      </c>
      <c r="AB55" s="88" t="str">
        <f>IF(OR(N55="",N55=0),"",AA55/N55)</f>
        <v/>
      </c>
      <c r="AC55" s="89">
        <f>IF($D55&lt;$N55,2, IF($D55=$N55,1, IF($D55&gt;$N55,0,1)))</f>
        <v>1</v>
      </c>
      <c r="AD55" s="77">
        <f>F55-O55</f>
        <v>0</v>
      </c>
      <c r="AE55" s="88" t="str">
        <f>IF(OR(O55="",O55=0),"",AD55/O55)</f>
        <v/>
      </c>
      <c r="AF55" s="89">
        <f>IF($F55&lt;$O55,2, IF($F55=$O55,1, IF($F55&gt;$O55,0,1)))</f>
        <v>1</v>
      </c>
    </row>
    <row r="56" spans="1:32" x14ac:dyDescent="0.2">
      <c r="A56" s="11"/>
      <c r="B56" s="12"/>
      <c r="C56" s="12"/>
      <c r="D56" s="12"/>
      <c r="E56" s="12"/>
      <c r="F56" s="12"/>
      <c r="G56" s="12"/>
      <c r="H56" s="12"/>
      <c r="I56" s="12"/>
      <c r="J56" s="12"/>
      <c r="K56" s="51"/>
      <c r="L56" s="12"/>
      <c r="M56" s="12"/>
      <c r="N56" s="12"/>
      <c r="O56" s="12"/>
      <c r="P56" s="12"/>
      <c r="R56" s="12"/>
      <c r="S56" s="12"/>
      <c r="T56" s="12"/>
      <c r="U56" s="12"/>
      <c r="V56" s="12"/>
      <c r="W56" s="12"/>
      <c r="X56" s="12"/>
      <c r="Y56" s="12"/>
      <c r="Z56" s="12"/>
      <c r="AA56" s="12"/>
      <c r="AB56" s="12"/>
      <c r="AC56" s="12"/>
      <c r="AD56" s="12"/>
      <c r="AE56" s="12"/>
      <c r="AF56" s="12"/>
    </row>
    <row r="57" spans="1:32" ht="15" x14ac:dyDescent="0.25">
      <c r="A57" s="36" t="s">
        <v>81</v>
      </c>
      <c r="B57" s="8"/>
      <c r="C57" s="8"/>
      <c r="D57" s="8"/>
      <c r="E57" s="8"/>
      <c r="F57" s="8"/>
      <c r="G57" s="8"/>
      <c r="H57" s="8"/>
      <c r="I57" s="8"/>
      <c r="J57" s="8"/>
      <c r="K57" s="51"/>
      <c r="L57" s="8"/>
      <c r="M57" s="8"/>
      <c r="N57" s="8"/>
      <c r="O57" s="8"/>
      <c r="P57" s="8"/>
      <c r="R57" s="8"/>
      <c r="S57" s="8"/>
      <c r="T57" s="8"/>
      <c r="U57" s="8"/>
      <c r="V57" s="8"/>
      <c r="W57" s="8"/>
      <c r="X57" s="8"/>
      <c r="Y57" s="8"/>
      <c r="Z57" s="8"/>
      <c r="AA57" s="8"/>
      <c r="AB57" s="8"/>
      <c r="AC57" s="8"/>
      <c r="AD57" s="8"/>
      <c r="AE57" s="8"/>
      <c r="AF57" s="8"/>
    </row>
    <row r="58" spans="1:32" ht="15" x14ac:dyDescent="0.2">
      <c r="A58" s="10" t="s">
        <v>82</v>
      </c>
      <c r="B58" s="40">
        <f>SUM(C58:H58)</f>
        <v>0</v>
      </c>
      <c r="C58" s="104"/>
      <c r="D58" s="104"/>
      <c r="E58" s="104"/>
      <c r="F58" s="104"/>
      <c r="G58" s="104"/>
      <c r="H58" s="104"/>
      <c r="I58" s="41" t="str">
        <f t="shared" ref="I58" si="66">IF(OR(D58="",D58=0),"",E58/D58)</f>
        <v/>
      </c>
      <c r="J58" s="41" t="str">
        <f>IF(OR(F58="",F58=0),"",G58/F58)</f>
        <v/>
      </c>
      <c r="K58" s="51"/>
      <c r="L58" s="40">
        <f>SUM(M58:P58)</f>
        <v>0</v>
      </c>
      <c r="M58" s="104"/>
      <c r="N58" s="104"/>
      <c r="O58" s="104"/>
      <c r="P58" s="104"/>
      <c r="R58" s="40">
        <f t="shared" ref="R58" si="67">B58-L58</f>
        <v>0</v>
      </c>
      <c r="S58" s="41" t="str">
        <f t="shared" ref="S58" si="68">IF(OR(L58="",L58=0),"",R58/L58)</f>
        <v/>
      </c>
      <c r="T58" s="38">
        <f>IF($B58&lt;$L58,2, IF($B58=$L58,1, IF($B58&gt;$L58,0,1)))</f>
        <v>1</v>
      </c>
      <c r="U58" s="42">
        <f>H58-P58</f>
        <v>0</v>
      </c>
      <c r="V58" s="41" t="str">
        <f>IF(OR(P58="",P58=0),"",U58/P58)</f>
        <v/>
      </c>
      <c r="W58" s="38">
        <f>IF(H58&lt;$P58,2, IF(H58=$P58,1, IF(H58&gt;$P58,0,1)))</f>
        <v>1</v>
      </c>
      <c r="X58" s="42">
        <f>C58-M58</f>
        <v>0</v>
      </c>
      <c r="Y58" s="41" t="str">
        <f>IF(OR(M58="",M58=0),"",X58/M58)</f>
        <v/>
      </c>
      <c r="Z58" s="38">
        <f>IF($C58&lt;$M58,2, IF($C58=$M58,1, IF($C58&gt;$M58,0,1)))</f>
        <v>1</v>
      </c>
      <c r="AA58" s="42">
        <f>D58-N58</f>
        <v>0</v>
      </c>
      <c r="AB58" s="41" t="str">
        <f>IF(OR(N58="",N58=0),"",AA58/N58)</f>
        <v/>
      </c>
      <c r="AC58" s="38">
        <f>IF($D58&lt;$N58,2, IF($D58=$N58,1, IF($D58&gt;$N58,0,1)))</f>
        <v>1</v>
      </c>
      <c r="AD58" s="40">
        <f>F58-O58</f>
        <v>0</v>
      </c>
      <c r="AE58" s="41" t="str">
        <f>IF(OR(O58="",O58=0),"",AD58/O58)</f>
        <v/>
      </c>
      <c r="AF58" s="38">
        <f>IF($F58&lt;$O58,2, IF($F58=$O58,1, IF($F58&gt;$O58,0,1)))</f>
        <v>1</v>
      </c>
    </row>
    <row r="59" spans="1:32" x14ac:dyDescent="0.2">
      <c r="A59" s="12"/>
      <c r="B59" s="12"/>
      <c r="C59" s="12"/>
      <c r="D59" s="12"/>
      <c r="E59" s="12"/>
      <c r="F59" s="12"/>
      <c r="G59" s="12"/>
      <c r="H59" s="12"/>
      <c r="I59" s="12"/>
      <c r="J59" s="12"/>
      <c r="K59" s="51"/>
      <c r="L59" s="12"/>
      <c r="M59" s="12"/>
      <c r="N59" s="12"/>
      <c r="O59" s="12"/>
      <c r="P59" s="12"/>
      <c r="R59" s="12"/>
      <c r="S59" s="12"/>
      <c r="T59" s="12"/>
      <c r="U59" s="12"/>
      <c r="V59" s="12"/>
      <c r="W59" s="12"/>
      <c r="X59" s="12"/>
      <c r="Y59" s="12"/>
      <c r="Z59" s="12"/>
      <c r="AA59" s="12"/>
      <c r="AB59" s="12"/>
      <c r="AC59" s="12"/>
      <c r="AD59" s="12"/>
      <c r="AE59" s="12"/>
      <c r="AF59" s="12"/>
    </row>
    <row r="60" spans="1:32" ht="15" x14ac:dyDescent="0.25">
      <c r="A60" s="14" t="s">
        <v>84</v>
      </c>
      <c r="B60" s="12"/>
      <c r="C60" s="12"/>
      <c r="D60" s="12"/>
      <c r="E60" s="12"/>
      <c r="F60" s="12"/>
      <c r="G60" s="12"/>
      <c r="H60" s="12"/>
      <c r="I60" s="12"/>
      <c r="J60" s="12"/>
      <c r="K60" s="51"/>
      <c r="L60" s="12"/>
      <c r="M60" s="12"/>
      <c r="N60" s="12"/>
      <c r="O60" s="12"/>
      <c r="P60" s="12"/>
      <c r="R60" s="12"/>
      <c r="S60" s="12"/>
      <c r="T60" s="12"/>
      <c r="U60" s="12"/>
      <c r="V60" s="12"/>
      <c r="W60" s="12"/>
      <c r="X60" s="12"/>
      <c r="Y60" s="12"/>
      <c r="Z60" s="12"/>
      <c r="AA60" s="12"/>
      <c r="AB60" s="12"/>
      <c r="AC60" s="12"/>
      <c r="AD60" s="12"/>
      <c r="AE60" s="12"/>
      <c r="AF60" s="12"/>
    </row>
    <row r="61" spans="1:32" ht="15" x14ac:dyDescent="0.2">
      <c r="A61" s="11" t="s">
        <v>105</v>
      </c>
      <c r="B61" s="77">
        <f t="shared" ref="B61:B62" si="69">SUM(C61:H61)</f>
        <v>0</v>
      </c>
      <c r="C61" s="104"/>
      <c r="D61" s="104"/>
      <c r="E61" s="104"/>
      <c r="F61" s="104"/>
      <c r="G61" s="104"/>
      <c r="H61" s="104"/>
      <c r="I61" s="88" t="str">
        <f t="shared" ref="I61:I62" si="70">IF(OR(D61="",D61=0),"",E61/D61)</f>
        <v/>
      </c>
      <c r="J61" s="88" t="str">
        <f t="shared" ref="J61:J62" si="71">IF(OR(F61="",F61=0),"",G61/F61)</f>
        <v/>
      </c>
      <c r="K61" s="51"/>
      <c r="L61" s="75">
        <f>SUM(M61:P61)</f>
        <v>0</v>
      </c>
      <c r="M61" s="104"/>
      <c r="N61" s="104"/>
      <c r="O61" s="104"/>
      <c r="P61" s="104"/>
      <c r="R61" s="77">
        <f t="shared" ref="R61:R62" si="72">B61-L61</f>
        <v>0</v>
      </c>
      <c r="S61" s="88" t="str">
        <f t="shared" ref="S61:S62" si="73">IF(OR(L61="",L61=0),"",R61/L61)</f>
        <v/>
      </c>
      <c r="T61" s="89">
        <f t="shared" ref="T61:T62" si="74">IF($B61&lt;$L61,2, IF($B61=$L61,1, IF($B61&gt;$L61,0,1)))</f>
        <v>1</v>
      </c>
      <c r="U61" s="90">
        <f t="shared" ref="U61:U62" si="75">H61-P61</f>
        <v>0</v>
      </c>
      <c r="V61" s="88" t="str">
        <f t="shared" ref="V61:V62" si="76">IF(OR(P61="",P61=0),"",U61/P61)</f>
        <v/>
      </c>
      <c r="W61" s="89">
        <f t="shared" ref="W61:W62" si="77">IF(H61&lt;$P61,2, IF(H61=$P61,1, IF(H61&gt;$P61,0,1)))</f>
        <v>1</v>
      </c>
      <c r="X61" s="90">
        <f t="shared" ref="X61:X62" si="78">C61-M61</f>
        <v>0</v>
      </c>
      <c r="Y61" s="88" t="str">
        <f t="shared" ref="Y61" si="79">IF(OR(M61="",M61=0),"",X61/M61)</f>
        <v/>
      </c>
      <c r="Z61" s="89">
        <f t="shared" ref="Z61:Z62" si="80">IF($C61&lt;$M61,2, IF($C61=$M61,1, IF($C61&gt;$M61,0,1)))</f>
        <v>1</v>
      </c>
      <c r="AA61" s="90">
        <f t="shared" ref="AA61:AA62" si="81">D61-N61</f>
        <v>0</v>
      </c>
      <c r="AB61" s="88" t="str">
        <f t="shared" ref="AB61:AB62" si="82">IF(OR(N61="",N61=0),"",AA61/N61)</f>
        <v/>
      </c>
      <c r="AC61" s="89">
        <f t="shared" ref="AC61:AC62" si="83">IF($D61&lt;$N61,2, IF($D61=$N61,1, IF($D61&gt;$N61,0,1)))</f>
        <v>1</v>
      </c>
      <c r="AD61" s="77">
        <f t="shared" ref="AD61:AD62" si="84">F61-O61</f>
        <v>0</v>
      </c>
      <c r="AE61" s="88" t="str">
        <f t="shared" ref="AE61:AE62" si="85">IF(OR(O61="",O61=0),"",AD61/O61)</f>
        <v/>
      </c>
      <c r="AF61" s="89">
        <f t="shared" ref="AF61:AF62" si="86">IF($F61&lt;$O61,2, IF($F61=$O61,1, IF($F61&gt;$O61,0,1)))</f>
        <v>1</v>
      </c>
    </row>
    <row r="62" spans="1:32" ht="15" x14ac:dyDescent="0.2">
      <c r="A62" s="11" t="s">
        <v>106</v>
      </c>
      <c r="B62" s="77">
        <f t="shared" si="69"/>
        <v>0</v>
      </c>
      <c r="C62" s="104"/>
      <c r="D62" s="104"/>
      <c r="E62" s="104"/>
      <c r="F62" s="104"/>
      <c r="G62" s="104"/>
      <c r="H62" s="104"/>
      <c r="I62" s="88" t="str">
        <f t="shared" si="70"/>
        <v/>
      </c>
      <c r="J62" s="88" t="str">
        <f t="shared" si="71"/>
        <v/>
      </c>
      <c r="K62" s="51"/>
      <c r="L62" s="75">
        <f>SUM(M62:P62)</f>
        <v>0</v>
      </c>
      <c r="M62" s="104"/>
      <c r="N62" s="104"/>
      <c r="O62" s="104"/>
      <c r="P62" s="104"/>
      <c r="R62" s="77">
        <f t="shared" si="72"/>
        <v>0</v>
      </c>
      <c r="S62" s="88" t="str">
        <f t="shared" si="73"/>
        <v/>
      </c>
      <c r="T62" s="89">
        <f t="shared" si="74"/>
        <v>1</v>
      </c>
      <c r="U62" s="90">
        <f t="shared" si="75"/>
        <v>0</v>
      </c>
      <c r="V62" s="88" t="str">
        <f t="shared" si="76"/>
        <v/>
      </c>
      <c r="W62" s="89">
        <f t="shared" si="77"/>
        <v>1</v>
      </c>
      <c r="X62" s="90">
        <f t="shared" si="78"/>
        <v>0</v>
      </c>
      <c r="Y62" s="88" t="str">
        <f t="shared" ref="Y62" si="87">IF(OR(M62="",M62=0),"",X62/M62)</f>
        <v/>
      </c>
      <c r="Z62" s="89">
        <f t="shared" si="80"/>
        <v>1</v>
      </c>
      <c r="AA62" s="90">
        <f t="shared" si="81"/>
        <v>0</v>
      </c>
      <c r="AB62" s="88" t="str">
        <f t="shared" si="82"/>
        <v/>
      </c>
      <c r="AC62" s="89">
        <f t="shared" si="83"/>
        <v>1</v>
      </c>
      <c r="AD62" s="77">
        <f t="shared" si="84"/>
        <v>0</v>
      </c>
      <c r="AE62" s="88" t="str">
        <f t="shared" si="85"/>
        <v/>
      </c>
      <c r="AF62" s="89">
        <f t="shared" si="86"/>
        <v>1</v>
      </c>
    </row>
    <row r="63" spans="1:32" x14ac:dyDescent="0.2">
      <c r="A63" s="11"/>
      <c r="B63" s="12"/>
      <c r="C63" s="12"/>
      <c r="D63" s="12"/>
      <c r="E63" s="12"/>
      <c r="F63" s="12"/>
      <c r="G63" s="12"/>
      <c r="H63" s="12"/>
      <c r="I63" s="12"/>
      <c r="J63" s="12"/>
      <c r="K63" s="51"/>
      <c r="L63" s="12"/>
      <c r="M63" s="12"/>
      <c r="N63" s="12"/>
      <c r="O63" s="12"/>
      <c r="P63" s="12"/>
      <c r="R63" s="12"/>
      <c r="S63" s="12"/>
      <c r="T63" s="12"/>
      <c r="U63" s="12"/>
      <c r="V63" s="12"/>
      <c r="W63" s="12"/>
      <c r="X63" s="12"/>
      <c r="Y63" s="12"/>
      <c r="Z63" s="12"/>
      <c r="AA63" s="12"/>
      <c r="AB63" s="12"/>
      <c r="AC63" s="12"/>
      <c r="AD63" s="12"/>
      <c r="AE63" s="12"/>
      <c r="AF63" s="12"/>
    </row>
    <row r="64" spans="1:32" ht="15" x14ac:dyDescent="0.25">
      <c r="A64" s="61" t="s">
        <v>29</v>
      </c>
      <c r="B64" s="2"/>
      <c r="C64" s="2"/>
      <c r="D64" s="2"/>
      <c r="E64" s="2"/>
      <c r="F64" s="2"/>
      <c r="G64" s="2"/>
      <c r="H64" s="2"/>
      <c r="I64" s="2"/>
      <c r="J64" s="2"/>
      <c r="K64" s="51"/>
      <c r="L64" s="2"/>
      <c r="M64" s="2"/>
      <c r="N64" s="2"/>
      <c r="O64" s="2"/>
      <c r="P64" s="2"/>
      <c r="R64" s="2"/>
      <c r="S64" s="2"/>
      <c r="T64" s="2"/>
      <c r="U64" s="2"/>
      <c r="V64" s="2"/>
      <c r="W64" s="2"/>
      <c r="X64" s="2"/>
      <c r="Y64" s="2"/>
      <c r="Z64" s="2"/>
      <c r="AA64" s="2"/>
      <c r="AB64" s="2"/>
      <c r="AC64" s="2"/>
      <c r="AD64" s="2"/>
      <c r="AE64" s="2"/>
      <c r="AF64" s="2"/>
    </row>
    <row r="65" spans="1:32" ht="15" x14ac:dyDescent="0.25">
      <c r="A65" s="9" t="s">
        <v>30</v>
      </c>
      <c r="B65" s="8"/>
      <c r="C65" s="8"/>
      <c r="D65" s="8"/>
      <c r="E65" s="8"/>
      <c r="F65" s="8"/>
      <c r="G65" s="8"/>
      <c r="H65" s="8"/>
      <c r="I65" s="8"/>
      <c r="J65" s="8"/>
      <c r="K65" s="51"/>
      <c r="L65" s="8"/>
      <c r="M65" s="8"/>
      <c r="N65" s="8"/>
      <c r="O65" s="8"/>
      <c r="P65" s="8"/>
      <c r="R65" s="8"/>
      <c r="S65" s="8"/>
      <c r="T65" s="8"/>
      <c r="U65" s="8"/>
      <c r="V65" s="8"/>
      <c r="W65" s="8"/>
      <c r="X65" s="8"/>
      <c r="Y65" s="8"/>
      <c r="Z65" s="8"/>
      <c r="AA65" s="8"/>
      <c r="AB65" s="8"/>
      <c r="AC65" s="8"/>
      <c r="AD65" s="8"/>
      <c r="AE65" s="8"/>
      <c r="AF65" s="8"/>
    </row>
    <row r="66" spans="1:32" ht="15" x14ac:dyDescent="0.2">
      <c r="A66" s="10" t="s">
        <v>17</v>
      </c>
      <c r="B66" s="40">
        <f t="shared" ref="B66:B68" si="88">SUM(C66:H66)</f>
        <v>0</v>
      </c>
      <c r="C66" s="104"/>
      <c r="D66" s="104"/>
      <c r="E66" s="104"/>
      <c r="F66" s="104"/>
      <c r="G66" s="104"/>
      <c r="H66" s="104"/>
      <c r="I66" s="41" t="str">
        <f t="shared" ref="I66:I68" si="89">IF(OR(D66="",D66=0),"",E66/D66)</f>
        <v/>
      </c>
      <c r="J66" s="41" t="str">
        <f t="shared" ref="J66:J68" si="90">IF(OR(F66="",F66=0),"",G66/F66)</f>
        <v/>
      </c>
      <c r="K66" s="51"/>
      <c r="L66" s="40">
        <f>SUM(M66:P66)</f>
        <v>0</v>
      </c>
      <c r="M66" s="104"/>
      <c r="N66" s="104"/>
      <c r="O66" s="104"/>
      <c r="P66" s="104"/>
      <c r="R66" s="40">
        <f t="shared" ref="R66:R68" si="91">B66-L66</f>
        <v>0</v>
      </c>
      <c r="S66" s="41" t="str">
        <f t="shared" ref="S66:S68" si="92">IF(OR(L66="",L66=0),"",R66/L66)</f>
        <v/>
      </c>
      <c r="T66" s="38">
        <f t="shared" ref="T66:T68" si="93">IF($B66&lt;$L66,2, IF($B66=$L66,1, IF($B66&gt;$L66,0,1)))</f>
        <v>1</v>
      </c>
      <c r="U66" s="42">
        <f t="shared" ref="U66:U68" si="94">H66-P66</f>
        <v>0</v>
      </c>
      <c r="V66" s="41" t="str">
        <f t="shared" ref="V66:V69" si="95">IF(OR(P66="",P66=0),"",U66/P66)</f>
        <v/>
      </c>
      <c r="W66" s="38">
        <f t="shared" ref="W66:W68" si="96">IF(H66&lt;$P66,2, IF(H66=$P66,1, IF(H66&gt;$P66,0,1)))</f>
        <v>1</v>
      </c>
      <c r="X66" s="42">
        <f t="shared" ref="X66:X68" si="97">C66-M66</f>
        <v>0</v>
      </c>
      <c r="Y66" s="41" t="str">
        <f t="shared" ref="Y66:Y68" si="98">IF(OR(M66="",M66=0),"",X66/M66)</f>
        <v/>
      </c>
      <c r="Z66" s="38">
        <f t="shared" ref="Z66:Z68" si="99">IF($C66&lt;$M66,2, IF($C66=$M66,1, IF($C66&gt;$M66,0,1)))</f>
        <v>1</v>
      </c>
      <c r="AA66" s="42">
        <f t="shared" ref="AA66:AA68" si="100">D66-N66</f>
        <v>0</v>
      </c>
      <c r="AB66" s="41" t="str">
        <f t="shared" ref="AB66:AB68" si="101">IF(OR(N66="",N66=0),"",AA66/N66)</f>
        <v/>
      </c>
      <c r="AC66" s="38">
        <f t="shared" ref="AC66:AC68" si="102">IF($D66&lt;$N66,2, IF($D66=$N66,1, IF($D66&gt;$N66,0,1)))</f>
        <v>1</v>
      </c>
      <c r="AD66" s="40">
        <f t="shared" ref="AD66:AD68" si="103">F66-O66</f>
        <v>0</v>
      </c>
      <c r="AE66" s="41" t="str">
        <f t="shared" ref="AE66:AE68" si="104">IF(OR(O66="",O66=0),"",AD66/O66)</f>
        <v/>
      </c>
      <c r="AF66" s="38">
        <f t="shared" ref="AF66:AF68" si="105">IF($F66&lt;$O66,2, IF($F66=$O66,1, IF($F66&gt;$O66,0,1)))</f>
        <v>1</v>
      </c>
    </row>
    <row r="67" spans="1:32" ht="15" x14ac:dyDescent="0.2">
      <c r="A67" s="10" t="s">
        <v>18</v>
      </c>
      <c r="B67" s="40">
        <f t="shared" si="88"/>
        <v>0</v>
      </c>
      <c r="C67" s="104"/>
      <c r="D67" s="104"/>
      <c r="E67" s="104"/>
      <c r="F67" s="104"/>
      <c r="G67" s="104"/>
      <c r="H67" s="104"/>
      <c r="I67" s="41" t="str">
        <f t="shared" si="89"/>
        <v/>
      </c>
      <c r="J67" s="41" t="str">
        <f t="shared" si="90"/>
        <v/>
      </c>
      <c r="K67" s="51"/>
      <c r="L67" s="40">
        <f t="shared" ref="L67:L68" si="106">SUM(M67:P67)</f>
        <v>0</v>
      </c>
      <c r="M67" s="104"/>
      <c r="N67" s="104"/>
      <c r="O67" s="104"/>
      <c r="P67" s="104"/>
      <c r="R67" s="40">
        <f t="shared" si="91"/>
        <v>0</v>
      </c>
      <c r="S67" s="41" t="str">
        <f t="shared" si="92"/>
        <v/>
      </c>
      <c r="T67" s="38">
        <f t="shared" si="93"/>
        <v>1</v>
      </c>
      <c r="U67" s="42">
        <f t="shared" si="94"/>
        <v>0</v>
      </c>
      <c r="V67" s="41" t="str">
        <f t="shared" si="95"/>
        <v/>
      </c>
      <c r="W67" s="38">
        <f t="shared" si="96"/>
        <v>1</v>
      </c>
      <c r="X67" s="42">
        <f t="shared" si="97"/>
        <v>0</v>
      </c>
      <c r="Y67" s="41" t="str">
        <f t="shared" si="98"/>
        <v/>
      </c>
      <c r="Z67" s="38">
        <f t="shared" si="99"/>
        <v>1</v>
      </c>
      <c r="AA67" s="42">
        <f t="shared" si="100"/>
        <v>0</v>
      </c>
      <c r="AB67" s="41" t="str">
        <f t="shared" si="101"/>
        <v/>
      </c>
      <c r="AC67" s="38">
        <f t="shared" si="102"/>
        <v>1</v>
      </c>
      <c r="AD67" s="40">
        <f t="shared" si="103"/>
        <v>0</v>
      </c>
      <c r="AE67" s="41" t="str">
        <f t="shared" si="104"/>
        <v/>
      </c>
      <c r="AF67" s="38">
        <f t="shared" si="105"/>
        <v>1</v>
      </c>
    </row>
    <row r="68" spans="1:32" ht="15" x14ac:dyDescent="0.2">
      <c r="A68" s="10" t="s">
        <v>19</v>
      </c>
      <c r="B68" s="40">
        <f t="shared" si="88"/>
        <v>0</v>
      </c>
      <c r="C68" s="104"/>
      <c r="D68" s="104"/>
      <c r="E68" s="104"/>
      <c r="F68" s="104"/>
      <c r="G68" s="104"/>
      <c r="H68" s="104"/>
      <c r="I68" s="41" t="str">
        <f t="shared" si="89"/>
        <v/>
      </c>
      <c r="J68" s="41" t="str">
        <f t="shared" si="90"/>
        <v/>
      </c>
      <c r="K68" s="51"/>
      <c r="L68" s="40">
        <f t="shared" si="106"/>
        <v>0</v>
      </c>
      <c r="M68" s="104"/>
      <c r="N68" s="104"/>
      <c r="O68" s="104"/>
      <c r="P68" s="104"/>
      <c r="R68" s="40">
        <f t="shared" si="91"/>
        <v>0</v>
      </c>
      <c r="S68" s="41" t="str">
        <f t="shared" si="92"/>
        <v/>
      </c>
      <c r="T68" s="38">
        <f t="shared" si="93"/>
        <v>1</v>
      </c>
      <c r="U68" s="42">
        <f t="shared" si="94"/>
        <v>0</v>
      </c>
      <c r="V68" s="41" t="str">
        <f t="shared" si="95"/>
        <v/>
      </c>
      <c r="W68" s="38">
        <f t="shared" si="96"/>
        <v>1</v>
      </c>
      <c r="X68" s="42">
        <f t="shared" si="97"/>
        <v>0</v>
      </c>
      <c r="Y68" s="41" t="str">
        <f t="shared" si="98"/>
        <v/>
      </c>
      <c r="Z68" s="38">
        <f t="shared" si="99"/>
        <v>1</v>
      </c>
      <c r="AA68" s="42">
        <f t="shared" si="100"/>
        <v>0</v>
      </c>
      <c r="AB68" s="41" t="str">
        <f t="shared" si="101"/>
        <v/>
      </c>
      <c r="AC68" s="38">
        <f t="shared" si="102"/>
        <v>1</v>
      </c>
      <c r="AD68" s="40">
        <f t="shared" si="103"/>
        <v>0</v>
      </c>
      <c r="AE68" s="41" t="str">
        <f t="shared" si="104"/>
        <v/>
      </c>
      <c r="AF68" s="38">
        <f t="shared" si="105"/>
        <v>1</v>
      </c>
    </row>
    <row r="69" spans="1:32" x14ac:dyDescent="0.2">
      <c r="A69" s="11"/>
      <c r="B69" s="12"/>
      <c r="C69" s="12"/>
      <c r="D69" s="12"/>
      <c r="E69" s="12"/>
      <c r="F69" s="12"/>
      <c r="G69" s="12"/>
      <c r="H69" s="12"/>
      <c r="I69" s="12"/>
      <c r="J69" s="12"/>
      <c r="K69" s="51"/>
      <c r="L69" s="12"/>
      <c r="M69" s="12"/>
      <c r="N69" s="12"/>
      <c r="O69" s="12"/>
      <c r="P69" s="12"/>
      <c r="R69" s="12"/>
      <c r="S69" s="12"/>
      <c r="T69" s="12"/>
      <c r="U69" s="12"/>
      <c r="V69" s="41" t="str">
        <f t="shared" si="95"/>
        <v/>
      </c>
      <c r="W69" s="12"/>
      <c r="X69" s="12"/>
      <c r="Y69" s="12"/>
      <c r="Z69" s="12"/>
      <c r="AA69" s="12"/>
      <c r="AB69" s="12"/>
      <c r="AC69" s="12"/>
      <c r="AD69" s="12"/>
      <c r="AE69" s="12"/>
      <c r="AF69" s="12"/>
    </row>
    <row r="70" spans="1:32" s="76" customFormat="1" ht="15" x14ac:dyDescent="0.25">
      <c r="A70" s="18" t="s">
        <v>1</v>
      </c>
      <c r="B70" s="19"/>
      <c r="C70" s="19"/>
      <c r="D70" s="19"/>
      <c r="E70" s="19"/>
      <c r="F70" s="19"/>
      <c r="G70" s="19"/>
      <c r="H70" s="19"/>
      <c r="I70" s="19"/>
      <c r="J70" s="19"/>
      <c r="K70" s="51"/>
      <c r="L70" s="19"/>
      <c r="M70" s="19"/>
      <c r="N70" s="19"/>
      <c r="O70" s="19"/>
      <c r="P70" s="19"/>
      <c r="R70" s="19"/>
      <c r="S70" s="19"/>
      <c r="T70" s="19"/>
      <c r="U70" s="19"/>
      <c r="V70" s="19"/>
      <c r="W70" s="19"/>
      <c r="X70" s="19"/>
      <c r="Y70" s="19"/>
      <c r="Z70" s="19"/>
      <c r="AA70" s="19"/>
      <c r="AB70" s="19"/>
      <c r="AC70" s="19"/>
      <c r="AD70" s="19"/>
      <c r="AE70" s="19"/>
      <c r="AF70" s="19"/>
    </row>
    <row r="71" spans="1:32" s="76" customFormat="1" ht="15" x14ac:dyDescent="0.2">
      <c r="A71" s="7" t="s">
        <v>36</v>
      </c>
      <c r="B71" s="77">
        <f t="shared" ref="B71:B76" si="107">SUM(C71:H71)</f>
        <v>0</v>
      </c>
      <c r="C71" s="104"/>
      <c r="D71" s="104"/>
      <c r="E71" s="104"/>
      <c r="F71" s="104"/>
      <c r="G71" s="104"/>
      <c r="H71" s="104"/>
      <c r="I71" s="88" t="str">
        <f t="shared" ref="I71:I76" si="108">IF(OR(D71="",D71=0),"",E71/D71)</f>
        <v/>
      </c>
      <c r="J71" s="88" t="str">
        <f t="shared" ref="J71:J76" si="109">IF(OR(F71="",F71=0),"",G71/F71)</f>
        <v/>
      </c>
      <c r="K71" s="51"/>
      <c r="L71" s="77">
        <f>SUM(M71:P71)</f>
        <v>0</v>
      </c>
      <c r="M71" s="104"/>
      <c r="N71" s="104"/>
      <c r="O71" s="104"/>
      <c r="P71" s="104"/>
      <c r="R71" s="77">
        <f t="shared" ref="R71:R76" si="110">B71-L71</f>
        <v>0</v>
      </c>
      <c r="S71" s="88" t="str">
        <f t="shared" ref="S71:S76" si="111">IF(OR(L71="",L71=0),"",R71/L71)</f>
        <v/>
      </c>
      <c r="T71" s="89">
        <f t="shared" ref="T71:T76" si="112">IF($B71&lt;$L71,2, IF($B71=$L71,1, IF($B71&gt;$L71,0,1)))</f>
        <v>1</v>
      </c>
      <c r="U71" s="90">
        <f t="shared" ref="U71:U76" si="113">H71-P71</f>
        <v>0</v>
      </c>
      <c r="V71" s="88" t="str">
        <f t="shared" ref="V71:V76" si="114">IF(OR(P71="",P71=0),"",U71/P71)</f>
        <v/>
      </c>
      <c r="W71" s="89">
        <f t="shared" ref="W71:W76" si="115">IF(H71&lt;$P71,2, IF(H71=$P71,1, IF(H71&gt;$P71,0,1)))</f>
        <v>1</v>
      </c>
      <c r="X71" s="90">
        <f t="shared" ref="X71:X76" si="116">C71-M71</f>
        <v>0</v>
      </c>
      <c r="Y71" s="88" t="str">
        <f t="shared" ref="Y71:Y76" si="117">IF(OR(M71="",M71=0),"",X71/M71)</f>
        <v/>
      </c>
      <c r="Z71" s="89">
        <f t="shared" ref="Z71:Z76" si="118">IF($C71&lt;$M71,2, IF($C71=$M71,1, IF($C71&gt;$M71,0,1)))</f>
        <v>1</v>
      </c>
      <c r="AA71" s="90">
        <f t="shared" ref="AA71:AA76" si="119">D71-N71</f>
        <v>0</v>
      </c>
      <c r="AB71" s="88" t="str">
        <f t="shared" ref="AB71:AB76" si="120">IF(OR(N71="",N71=0),"",AA71/N71)</f>
        <v/>
      </c>
      <c r="AC71" s="89">
        <f t="shared" ref="AC71:AC76" si="121">IF($D71&lt;$N71,2, IF($D71=$N71,1, IF($D71&gt;$N71,0,1)))</f>
        <v>1</v>
      </c>
      <c r="AD71" s="77">
        <f t="shared" ref="AD71:AD76" si="122">F71-O71</f>
        <v>0</v>
      </c>
      <c r="AE71" s="88" t="str">
        <f t="shared" ref="AE71:AE76" si="123">IF(OR(O71="",O71=0),"",AD71/O71)</f>
        <v/>
      </c>
      <c r="AF71" s="89">
        <f t="shared" ref="AF71:AF76" si="124">IF($F71&lt;$O71,2, IF($F71=$O71,1, IF($F71&gt;$O71,0,1)))</f>
        <v>1</v>
      </c>
    </row>
    <row r="72" spans="1:32" s="76" customFormat="1" ht="15" x14ac:dyDescent="0.2">
      <c r="A72" s="7" t="s">
        <v>69</v>
      </c>
      <c r="B72" s="77">
        <f t="shared" si="107"/>
        <v>0</v>
      </c>
      <c r="C72" s="104"/>
      <c r="D72" s="104"/>
      <c r="E72" s="104"/>
      <c r="F72" s="104"/>
      <c r="G72" s="104"/>
      <c r="H72" s="104"/>
      <c r="I72" s="88" t="str">
        <f t="shared" si="108"/>
        <v/>
      </c>
      <c r="J72" s="88" t="str">
        <f t="shared" si="109"/>
        <v/>
      </c>
      <c r="K72" s="51"/>
      <c r="L72" s="77">
        <f t="shared" ref="L72:L76" si="125">SUM(M72:P72)</f>
        <v>0</v>
      </c>
      <c r="M72" s="104"/>
      <c r="N72" s="104"/>
      <c r="O72" s="104"/>
      <c r="P72" s="104"/>
      <c r="R72" s="77">
        <f t="shared" si="110"/>
        <v>0</v>
      </c>
      <c r="S72" s="88" t="str">
        <f t="shared" si="111"/>
        <v/>
      </c>
      <c r="T72" s="89">
        <f t="shared" si="112"/>
        <v>1</v>
      </c>
      <c r="U72" s="90">
        <f t="shared" si="113"/>
        <v>0</v>
      </c>
      <c r="V72" s="88" t="str">
        <f t="shared" si="114"/>
        <v/>
      </c>
      <c r="W72" s="89">
        <f t="shared" si="115"/>
        <v>1</v>
      </c>
      <c r="X72" s="90">
        <f t="shared" si="116"/>
        <v>0</v>
      </c>
      <c r="Y72" s="88" t="str">
        <f t="shared" si="117"/>
        <v/>
      </c>
      <c r="Z72" s="89">
        <f t="shared" si="118"/>
        <v>1</v>
      </c>
      <c r="AA72" s="90">
        <f t="shared" si="119"/>
        <v>0</v>
      </c>
      <c r="AB72" s="88" t="str">
        <f t="shared" si="120"/>
        <v/>
      </c>
      <c r="AC72" s="89">
        <f t="shared" si="121"/>
        <v>1</v>
      </c>
      <c r="AD72" s="77">
        <f t="shared" si="122"/>
        <v>0</v>
      </c>
      <c r="AE72" s="88" t="str">
        <f t="shared" si="123"/>
        <v/>
      </c>
      <c r="AF72" s="89">
        <f t="shared" si="124"/>
        <v>1</v>
      </c>
    </row>
    <row r="73" spans="1:32" s="76" customFormat="1" ht="15" x14ac:dyDescent="0.2">
      <c r="A73" s="7" t="s">
        <v>20</v>
      </c>
      <c r="B73" s="77">
        <f t="shared" si="107"/>
        <v>0</v>
      </c>
      <c r="C73" s="104"/>
      <c r="D73" s="104"/>
      <c r="E73" s="104"/>
      <c r="F73" s="104"/>
      <c r="G73" s="104"/>
      <c r="H73" s="104"/>
      <c r="I73" s="88" t="str">
        <f t="shared" si="108"/>
        <v/>
      </c>
      <c r="J73" s="88" t="str">
        <f t="shared" si="109"/>
        <v/>
      </c>
      <c r="K73" s="51"/>
      <c r="L73" s="77">
        <f t="shared" si="125"/>
        <v>0</v>
      </c>
      <c r="M73" s="104"/>
      <c r="N73" s="104"/>
      <c r="O73" s="104"/>
      <c r="P73" s="104"/>
      <c r="R73" s="77">
        <f t="shared" si="110"/>
        <v>0</v>
      </c>
      <c r="S73" s="88" t="str">
        <f t="shared" si="111"/>
        <v/>
      </c>
      <c r="T73" s="89">
        <f t="shared" si="112"/>
        <v>1</v>
      </c>
      <c r="U73" s="90">
        <f t="shared" si="113"/>
        <v>0</v>
      </c>
      <c r="V73" s="88" t="str">
        <f t="shared" si="114"/>
        <v/>
      </c>
      <c r="W73" s="89">
        <f t="shared" si="115"/>
        <v>1</v>
      </c>
      <c r="X73" s="90">
        <f t="shared" si="116"/>
        <v>0</v>
      </c>
      <c r="Y73" s="88" t="str">
        <f t="shared" si="117"/>
        <v/>
      </c>
      <c r="Z73" s="89">
        <f t="shared" si="118"/>
        <v>1</v>
      </c>
      <c r="AA73" s="90">
        <f t="shared" si="119"/>
        <v>0</v>
      </c>
      <c r="AB73" s="88" t="str">
        <f t="shared" si="120"/>
        <v/>
      </c>
      <c r="AC73" s="89">
        <f t="shared" si="121"/>
        <v>1</v>
      </c>
      <c r="AD73" s="77">
        <f t="shared" si="122"/>
        <v>0</v>
      </c>
      <c r="AE73" s="88" t="str">
        <f t="shared" si="123"/>
        <v/>
      </c>
      <c r="AF73" s="89">
        <f t="shared" si="124"/>
        <v>1</v>
      </c>
    </row>
    <row r="74" spans="1:32" s="76" customFormat="1" ht="15" x14ac:dyDescent="0.2">
      <c r="A74" s="7" t="s">
        <v>37</v>
      </c>
      <c r="B74" s="77">
        <f t="shared" si="107"/>
        <v>0</v>
      </c>
      <c r="C74" s="104"/>
      <c r="D74" s="104"/>
      <c r="E74" s="104"/>
      <c r="F74" s="104"/>
      <c r="G74" s="104"/>
      <c r="H74" s="104"/>
      <c r="I74" s="88" t="str">
        <f t="shared" si="108"/>
        <v/>
      </c>
      <c r="J74" s="88" t="str">
        <f t="shared" si="109"/>
        <v/>
      </c>
      <c r="K74" s="51"/>
      <c r="L74" s="77">
        <f t="shared" si="125"/>
        <v>0</v>
      </c>
      <c r="M74" s="104"/>
      <c r="N74" s="104"/>
      <c r="O74" s="104"/>
      <c r="P74" s="104"/>
      <c r="R74" s="77">
        <f t="shared" si="110"/>
        <v>0</v>
      </c>
      <c r="S74" s="88" t="str">
        <f t="shared" si="111"/>
        <v/>
      </c>
      <c r="T74" s="89">
        <f t="shared" si="112"/>
        <v>1</v>
      </c>
      <c r="U74" s="90">
        <f t="shared" si="113"/>
        <v>0</v>
      </c>
      <c r="V74" s="88" t="str">
        <f t="shared" si="114"/>
        <v/>
      </c>
      <c r="W74" s="89">
        <f t="shared" si="115"/>
        <v>1</v>
      </c>
      <c r="X74" s="90">
        <f t="shared" si="116"/>
        <v>0</v>
      </c>
      <c r="Y74" s="88" t="str">
        <f t="shared" si="117"/>
        <v/>
      </c>
      <c r="Z74" s="89">
        <f t="shared" si="118"/>
        <v>1</v>
      </c>
      <c r="AA74" s="90">
        <f t="shared" si="119"/>
        <v>0</v>
      </c>
      <c r="AB74" s="88" t="str">
        <f t="shared" si="120"/>
        <v/>
      </c>
      <c r="AC74" s="89">
        <f t="shared" si="121"/>
        <v>1</v>
      </c>
      <c r="AD74" s="77">
        <f t="shared" si="122"/>
        <v>0</v>
      </c>
      <c r="AE74" s="88" t="str">
        <f t="shared" si="123"/>
        <v/>
      </c>
      <c r="AF74" s="89">
        <f t="shared" si="124"/>
        <v>1</v>
      </c>
    </row>
    <row r="75" spans="1:32" s="76" customFormat="1" ht="15" x14ac:dyDescent="0.2">
      <c r="A75" s="7" t="s">
        <v>208</v>
      </c>
      <c r="B75" s="77">
        <f t="shared" si="107"/>
        <v>0</v>
      </c>
      <c r="C75" s="104"/>
      <c r="D75" s="104"/>
      <c r="E75" s="104"/>
      <c r="F75" s="104"/>
      <c r="G75" s="104"/>
      <c r="H75" s="104"/>
      <c r="I75" s="88" t="str">
        <f t="shared" si="108"/>
        <v/>
      </c>
      <c r="J75" s="88" t="str">
        <f t="shared" si="109"/>
        <v/>
      </c>
      <c r="K75" s="51"/>
      <c r="L75" s="77">
        <f t="shared" si="125"/>
        <v>0</v>
      </c>
      <c r="M75" s="104"/>
      <c r="N75" s="104"/>
      <c r="O75" s="104"/>
      <c r="P75" s="104"/>
      <c r="R75" s="77">
        <f t="shared" si="110"/>
        <v>0</v>
      </c>
      <c r="S75" s="88" t="str">
        <f t="shared" si="111"/>
        <v/>
      </c>
      <c r="T75" s="89">
        <f t="shared" si="112"/>
        <v>1</v>
      </c>
      <c r="U75" s="90">
        <f t="shared" si="113"/>
        <v>0</v>
      </c>
      <c r="V75" s="88" t="str">
        <f t="shared" si="114"/>
        <v/>
      </c>
      <c r="W75" s="89">
        <f t="shared" si="115"/>
        <v>1</v>
      </c>
      <c r="X75" s="90">
        <f t="shared" si="116"/>
        <v>0</v>
      </c>
      <c r="Y75" s="88" t="str">
        <f t="shared" si="117"/>
        <v/>
      </c>
      <c r="Z75" s="89">
        <f t="shared" si="118"/>
        <v>1</v>
      </c>
      <c r="AA75" s="90">
        <f t="shared" si="119"/>
        <v>0</v>
      </c>
      <c r="AB75" s="88" t="str">
        <f t="shared" si="120"/>
        <v/>
      </c>
      <c r="AC75" s="89">
        <f t="shared" si="121"/>
        <v>1</v>
      </c>
      <c r="AD75" s="77">
        <f t="shared" si="122"/>
        <v>0</v>
      </c>
      <c r="AE75" s="88" t="str">
        <f t="shared" si="123"/>
        <v/>
      </c>
      <c r="AF75" s="89">
        <f t="shared" si="124"/>
        <v>1</v>
      </c>
    </row>
    <row r="76" spans="1:32" s="76" customFormat="1" ht="15" x14ac:dyDescent="0.2">
      <c r="A76" s="7" t="s">
        <v>208</v>
      </c>
      <c r="B76" s="77">
        <f t="shared" si="107"/>
        <v>0</v>
      </c>
      <c r="C76" s="104"/>
      <c r="D76" s="104"/>
      <c r="E76" s="104"/>
      <c r="F76" s="104"/>
      <c r="G76" s="104"/>
      <c r="H76" s="104"/>
      <c r="I76" s="88" t="str">
        <f t="shared" si="108"/>
        <v/>
      </c>
      <c r="J76" s="88" t="str">
        <f t="shared" si="109"/>
        <v/>
      </c>
      <c r="K76" s="51"/>
      <c r="L76" s="77">
        <f t="shared" si="125"/>
        <v>0</v>
      </c>
      <c r="M76" s="104"/>
      <c r="N76" s="104"/>
      <c r="O76" s="104"/>
      <c r="P76" s="104"/>
      <c r="R76" s="77">
        <f t="shared" si="110"/>
        <v>0</v>
      </c>
      <c r="S76" s="88" t="str">
        <f t="shared" si="111"/>
        <v/>
      </c>
      <c r="T76" s="89">
        <f t="shared" si="112"/>
        <v>1</v>
      </c>
      <c r="U76" s="90">
        <f t="shared" si="113"/>
        <v>0</v>
      </c>
      <c r="V76" s="88" t="str">
        <f t="shared" si="114"/>
        <v/>
      </c>
      <c r="W76" s="89">
        <f t="shared" si="115"/>
        <v>1</v>
      </c>
      <c r="X76" s="90">
        <f t="shared" si="116"/>
        <v>0</v>
      </c>
      <c r="Y76" s="88" t="str">
        <f t="shared" si="117"/>
        <v/>
      </c>
      <c r="Z76" s="89">
        <f t="shared" si="118"/>
        <v>1</v>
      </c>
      <c r="AA76" s="90">
        <f t="shared" si="119"/>
        <v>0</v>
      </c>
      <c r="AB76" s="88" t="str">
        <f t="shared" si="120"/>
        <v/>
      </c>
      <c r="AC76" s="89">
        <f t="shared" si="121"/>
        <v>1</v>
      </c>
      <c r="AD76" s="77">
        <f t="shared" si="122"/>
        <v>0</v>
      </c>
      <c r="AE76" s="88" t="str">
        <f t="shared" si="123"/>
        <v/>
      </c>
      <c r="AF76" s="89">
        <f t="shared" si="124"/>
        <v>1</v>
      </c>
    </row>
    <row r="77" spans="1:32" x14ac:dyDescent="0.2">
      <c r="A77" s="11"/>
      <c r="B77" s="12"/>
      <c r="C77" s="12"/>
      <c r="D77" s="12"/>
      <c r="E77" s="12"/>
      <c r="F77" s="12"/>
      <c r="G77" s="12"/>
      <c r="H77" s="12"/>
      <c r="I77" s="12"/>
      <c r="J77" s="12"/>
      <c r="K77" s="51"/>
      <c r="L77" s="12"/>
      <c r="M77" s="12"/>
      <c r="N77" s="12"/>
      <c r="O77" s="12"/>
      <c r="P77" s="12"/>
      <c r="R77" s="12"/>
      <c r="S77" s="12"/>
      <c r="T77" s="12"/>
      <c r="U77" s="12"/>
      <c r="V77" s="12"/>
      <c r="W77" s="12"/>
      <c r="X77" s="12"/>
      <c r="Y77" s="12"/>
      <c r="Z77" s="12"/>
      <c r="AA77" s="12"/>
      <c r="AB77" s="12"/>
      <c r="AC77" s="12"/>
      <c r="AD77" s="12"/>
      <c r="AE77" s="12"/>
      <c r="AF77" s="12"/>
    </row>
    <row r="78" spans="1:32" ht="15" x14ac:dyDescent="0.25">
      <c r="A78" s="9" t="s">
        <v>35</v>
      </c>
      <c r="B78" s="8"/>
      <c r="C78" s="8"/>
      <c r="D78" s="8"/>
      <c r="E78" s="8"/>
      <c r="F78" s="8"/>
      <c r="G78" s="8"/>
      <c r="H78" s="8"/>
      <c r="I78" s="8"/>
      <c r="J78" s="8"/>
      <c r="K78" s="51"/>
      <c r="L78" s="8"/>
      <c r="M78" s="8"/>
      <c r="N78" s="8"/>
      <c r="O78" s="8"/>
      <c r="P78" s="8"/>
      <c r="Q78" s="74"/>
      <c r="R78" s="8"/>
      <c r="S78" s="8"/>
      <c r="T78" s="8"/>
      <c r="U78" s="8"/>
      <c r="V78" s="8"/>
      <c r="W78" s="8"/>
      <c r="X78" s="8"/>
      <c r="Y78" s="8"/>
      <c r="Z78" s="8"/>
      <c r="AA78" s="8"/>
      <c r="AB78" s="8"/>
      <c r="AC78" s="8"/>
      <c r="AD78" s="8"/>
      <c r="AE78" s="8"/>
      <c r="AF78" s="8"/>
    </row>
    <row r="79" spans="1:32" ht="15" x14ac:dyDescent="0.2">
      <c r="A79" s="10" t="s">
        <v>133</v>
      </c>
      <c r="B79" s="40">
        <f t="shared" ref="B79:B86" si="126">SUM(C79:H79)</f>
        <v>0</v>
      </c>
      <c r="C79" s="104"/>
      <c r="D79" s="104"/>
      <c r="E79" s="104"/>
      <c r="F79" s="104"/>
      <c r="G79" s="104"/>
      <c r="H79" s="104"/>
      <c r="I79" s="41" t="str">
        <f t="shared" ref="I79:I86" si="127">IF(OR(D79="",D79=0),"",E79/D79)</f>
        <v/>
      </c>
      <c r="J79" s="41" t="str">
        <f t="shared" ref="J79:J86" si="128">IF(OR(F79="",F79=0),"",G79/F79)</f>
        <v/>
      </c>
      <c r="K79" s="51"/>
      <c r="L79" s="40">
        <f>SUM(M79:P79)</f>
        <v>0</v>
      </c>
      <c r="M79" s="104"/>
      <c r="N79" s="104"/>
      <c r="O79" s="104"/>
      <c r="P79" s="104"/>
      <c r="Q79" s="74"/>
      <c r="R79" s="40">
        <f t="shared" ref="R79:R86" si="129">B79-L79</f>
        <v>0</v>
      </c>
      <c r="S79" s="41" t="str">
        <f t="shared" ref="S79:S86" si="130">IF(OR(L79="",L79=0),"",R79/L79)</f>
        <v/>
      </c>
      <c r="T79" s="38">
        <f t="shared" ref="T79:T86" si="131">IF($B79&lt;$L79,2, IF($B79=$L79,1, IF($B79&gt;$L79,0,1)))</f>
        <v>1</v>
      </c>
      <c r="U79" s="42">
        <f t="shared" ref="U79:U86" si="132">H79-P79</f>
        <v>0</v>
      </c>
      <c r="V79" s="41" t="str">
        <f t="shared" ref="V79:V86" si="133">IF(OR(P79="",P79=0),"",U79/P79)</f>
        <v/>
      </c>
      <c r="W79" s="38">
        <f t="shared" ref="W79:W86" si="134">IF(H79&lt;$P79,2, IF(H79=$P79,1, IF(H79&gt;$P79,0,1)))</f>
        <v>1</v>
      </c>
      <c r="X79" s="42">
        <f t="shared" ref="X79:X86" si="135">C79-M79</f>
        <v>0</v>
      </c>
      <c r="Y79" s="41" t="str">
        <f t="shared" ref="Y79:Y86" si="136">IF(OR(M79="",M79=0),"",X79/M79)</f>
        <v/>
      </c>
      <c r="Z79" s="38">
        <f t="shared" ref="Z79:Z86" si="137">IF($C79&lt;$M79,2, IF($C79=$M79,1, IF($C79&gt;$M79,0,1)))</f>
        <v>1</v>
      </c>
      <c r="AA79" s="42">
        <f t="shared" ref="AA79:AA86" si="138">D79-N79</f>
        <v>0</v>
      </c>
      <c r="AB79" s="41" t="str">
        <f t="shared" ref="AB79:AB86" si="139">IF(OR(N79="",N79=0),"",AA79/N79)</f>
        <v/>
      </c>
      <c r="AC79" s="38">
        <f t="shared" ref="AC79:AC86" si="140">IF($D79&lt;$N79,2, IF($D79=$N79,1, IF($D79&gt;$N79,0,1)))</f>
        <v>1</v>
      </c>
      <c r="AD79" s="40">
        <f t="shared" ref="AD79:AD86" si="141">F79-O79</f>
        <v>0</v>
      </c>
      <c r="AE79" s="41" t="str">
        <f t="shared" ref="AE79:AE86" si="142">IF(OR(O79="",O79=0),"",AD79/O79)</f>
        <v/>
      </c>
      <c r="AF79" s="38">
        <f t="shared" ref="AF79:AF86" si="143">IF($F79&lt;$O79,2, IF($F79=$O79,1, IF($F79&gt;$O79,0,1)))</f>
        <v>1</v>
      </c>
    </row>
    <row r="80" spans="1:32" ht="15" x14ac:dyDescent="0.2">
      <c r="A80" s="10" t="s">
        <v>191</v>
      </c>
      <c r="B80" s="40">
        <f t="shared" si="126"/>
        <v>0</v>
      </c>
      <c r="C80" s="104"/>
      <c r="D80" s="104"/>
      <c r="E80" s="104"/>
      <c r="F80" s="104"/>
      <c r="G80" s="104"/>
      <c r="H80" s="104"/>
      <c r="I80" s="41" t="str">
        <f t="shared" si="127"/>
        <v/>
      </c>
      <c r="J80" s="41" t="str">
        <f t="shared" si="128"/>
        <v/>
      </c>
      <c r="K80" s="51"/>
      <c r="L80" s="40">
        <f t="shared" ref="L80:L85" si="144">SUM(M80:P80)</f>
        <v>0</v>
      </c>
      <c r="M80" s="104"/>
      <c r="N80" s="104"/>
      <c r="O80" s="104"/>
      <c r="P80" s="104"/>
      <c r="Q80" s="74"/>
      <c r="R80" s="40">
        <f t="shared" si="129"/>
        <v>0</v>
      </c>
      <c r="S80" s="41" t="str">
        <f t="shared" si="130"/>
        <v/>
      </c>
      <c r="T80" s="38">
        <f t="shared" si="131"/>
        <v>1</v>
      </c>
      <c r="U80" s="42">
        <f t="shared" si="132"/>
        <v>0</v>
      </c>
      <c r="V80" s="41" t="str">
        <f t="shared" si="133"/>
        <v/>
      </c>
      <c r="W80" s="38">
        <f t="shared" si="134"/>
        <v>1</v>
      </c>
      <c r="X80" s="42">
        <f t="shared" si="135"/>
        <v>0</v>
      </c>
      <c r="Y80" s="41" t="str">
        <f t="shared" si="136"/>
        <v/>
      </c>
      <c r="Z80" s="38">
        <f t="shared" si="137"/>
        <v>1</v>
      </c>
      <c r="AA80" s="42">
        <f t="shared" si="138"/>
        <v>0</v>
      </c>
      <c r="AB80" s="41" t="str">
        <f t="shared" si="139"/>
        <v/>
      </c>
      <c r="AC80" s="38">
        <f t="shared" si="140"/>
        <v>1</v>
      </c>
      <c r="AD80" s="40">
        <f t="shared" si="141"/>
        <v>0</v>
      </c>
      <c r="AE80" s="41" t="str">
        <f t="shared" si="142"/>
        <v/>
      </c>
      <c r="AF80" s="38">
        <f t="shared" si="143"/>
        <v>1</v>
      </c>
    </row>
    <row r="81" spans="1:32" ht="15" x14ac:dyDescent="0.2">
      <c r="A81" s="10" t="s">
        <v>134</v>
      </c>
      <c r="B81" s="40">
        <f t="shared" si="126"/>
        <v>0</v>
      </c>
      <c r="C81" s="104"/>
      <c r="D81" s="104"/>
      <c r="E81" s="104"/>
      <c r="F81" s="104"/>
      <c r="G81" s="104"/>
      <c r="H81" s="104"/>
      <c r="I81" s="41" t="str">
        <f t="shared" si="127"/>
        <v/>
      </c>
      <c r="J81" s="41" t="str">
        <f t="shared" si="128"/>
        <v/>
      </c>
      <c r="K81" s="51"/>
      <c r="L81" s="40">
        <f t="shared" si="144"/>
        <v>0</v>
      </c>
      <c r="M81" s="104"/>
      <c r="N81" s="104"/>
      <c r="O81" s="104"/>
      <c r="P81" s="104"/>
      <c r="Q81" s="74"/>
      <c r="R81" s="40">
        <f t="shared" si="129"/>
        <v>0</v>
      </c>
      <c r="S81" s="41" t="str">
        <f t="shared" si="130"/>
        <v/>
      </c>
      <c r="T81" s="38">
        <f t="shared" si="131"/>
        <v>1</v>
      </c>
      <c r="U81" s="42">
        <f t="shared" si="132"/>
        <v>0</v>
      </c>
      <c r="V81" s="41" t="str">
        <f t="shared" si="133"/>
        <v/>
      </c>
      <c r="W81" s="38">
        <f t="shared" si="134"/>
        <v>1</v>
      </c>
      <c r="X81" s="42">
        <f t="shared" si="135"/>
        <v>0</v>
      </c>
      <c r="Y81" s="41" t="str">
        <f t="shared" si="136"/>
        <v/>
      </c>
      <c r="Z81" s="38">
        <f t="shared" si="137"/>
        <v>1</v>
      </c>
      <c r="AA81" s="42">
        <f t="shared" si="138"/>
        <v>0</v>
      </c>
      <c r="AB81" s="41" t="str">
        <f t="shared" si="139"/>
        <v/>
      </c>
      <c r="AC81" s="38">
        <f t="shared" si="140"/>
        <v>1</v>
      </c>
      <c r="AD81" s="40">
        <f t="shared" si="141"/>
        <v>0</v>
      </c>
      <c r="AE81" s="41" t="str">
        <f t="shared" si="142"/>
        <v/>
      </c>
      <c r="AF81" s="38">
        <f t="shared" si="143"/>
        <v>1</v>
      </c>
    </row>
    <row r="82" spans="1:32" ht="15" x14ac:dyDescent="0.2">
      <c r="A82" s="10" t="s">
        <v>192</v>
      </c>
      <c r="B82" s="40">
        <f t="shared" si="126"/>
        <v>0</v>
      </c>
      <c r="C82" s="104"/>
      <c r="D82" s="104"/>
      <c r="E82" s="104"/>
      <c r="F82" s="104"/>
      <c r="G82" s="104"/>
      <c r="H82" s="104"/>
      <c r="I82" s="41" t="str">
        <f t="shared" si="127"/>
        <v/>
      </c>
      <c r="J82" s="41" t="str">
        <f t="shared" si="128"/>
        <v/>
      </c>
      <c r="K82" s="51"/>
      <c r="L82" s="40">
        <f t="shared" si="144"/>
        <v>0</v>
      </c>
      <c r="M82" s="104"/>
      <c r="N82" s="104"/>
      <c r="O82" s="104"/>
      <c r="P82" s="104"/>
      <c r="Q82" s="74"/>
      <c r="R82" s="40">
        <f t="shared" si="129"/>
        <v>0</v>
      </c>
      <c r="S82" s="41" t="str">
        <f t="shared" si="130"/>
        <v/>
      </c>
      <c r="T82" s="38">
        <f t="shared" si="131"/>
        <v>1</v>
      </c>
      <c r="U82" s="42">
        <f t="shared" si="132"/>
        <v>0</v>
      </c>
      <c r="V82" s="41" t="str">
        <f t="shared" si="133"/>
        <v/>
      </c>
      <c r="W82" s="38">
        <f t="shared" si="134"/>
        <v>1</v>
      </c>
      <c r="X82" s="42">
        <f t="shared" si="135"/>
        <v>0</v>
      </c>
      <c r="Y82" s="41" t="str">
        <f t="shared" si="136"/>
        <v/>
      </c>
      <c r="Z82" s="38">
        <f t="shared" si="137"/>
        <v>1</v>
      </c>
      <c r="AA82" s="42">
        <f t="shared" si="138"/>
        <v>0</v>
      </c>
      <c r="AB82" s="41" t="str">
        <f t="shared" si="139"/>
        <v/>
      </c>
      <c r="AC82" s="38">
        <f t="shared" si="140"/>
        <v>1</v>
      </c>
      <c r="AD82" s="40">
        <f t="shared" si="141"/>
        <v>0</v>
      </c>
      <c r="AE82" s="41" t="str">
        <f t="shared" si="142"/>
        <v/>
      </c>
      <c r="AF82" s="38">
        <f t="shared" si="143"/>
        <v>1</v>
      </c>
    </row>
    <row r="83" spans="1:32" ht="15" x14ac:dyDescent="0.2">
      <c r="A83" s="10" t="s">
        <v>135</v>
      </c>
      <c r="B83" s="40">
        <f t="shared" si="126"/>
        <v>0</v>
      </c>
      <c r="C83" s="104"/>
      <c r="D83" s="104"/>
      <c r="E83" s="104"/>
      <c r="F83" s="104"/>
      <c r="G83" s="104"/>
      <c r="H83" s="104"/>
      <c r="I83" s="41" t="str">
        <f t="shared" si="127"/>
        <v/>
      </c>
      <c r="J83" s="41" t="str">
        <f t="shared" si="128"/>
        <v/>
      </c>
      <c r="K83" s="51"/>
      <c r="L83" s="40">
        <f t="shared" si="144"/>
        <v>0</v>
      </c>
      <c r="M83" s="104"/>
      <c r="N83" s="104"/>
      <c r="O83" s="104"/>
      <c r="P83" s="104"/>
      <c r="Q83" s="74"/>
      <c r="R83" s="40">
        <f t="shared" si="129"/>
        <v>0</v>
      </c>
      <c r="S83" s="41" t="str">
        <f t="shared" si="130"/>
        <v/>
      </c>
      <c r="T83" s="38">
        <f t="shared" si="131"/>
        <v>1</v>
      </c>
      <c r="U83" s="42">
        <f t="shared" si="132"/>
        <v>0</v>
      </c>
      <c r="V83" s="41" t="str">
        <f t="shared" si="133"/>
        <v/>
      </c>
      <c r="W83" s="38">
        <f t="shared" si="134"/>
        <v>1</v>
      </c>
      <c r="X83" s="42">
        <f t="shared" si="135"/>
        <v>0</v>
      </c>
      <c r="Y83" s="41" t="str">
        <f t="shared" si="136"/>
        <v/>
      </c>
      <c r="Z83" s="38">
        <f t="shared" si="137"/>
        <v>1</v>
      </c>
      <c r="AA83" s="42">
        <f t="shared" si="138"/>
        <v>0</v>
      </c>
      <c r="AB83" s="41" t="str">
        <f t="shared" si="139"/>
        <v/>
      </c>
      <c r="AC83" s="38">
        <f t="shared" si="140"/>
        <v>1</v>
      </c>
      <c r="AD83" s="40">
        <f t="shared" si="141"/>
        <v>0</v>
      </c>
      <c r="AE83" s="41" t="str">
        <f t="shared" si="142"/>
        <v/>
      </c>
      <c r="AF83" s="38">
        <f t="shared" si="143"/>
        <v>1</v>
      </c>
    </row>
    <row r="84" spans="1:32" ht="15" x14ac:dyDescent="0.2">
      <c r="A84" s="10" t="s">
        <v>193</v>
      </c>
      <c r="B84" s="40">
        <f t="shared" si="126"/>
        <v>0</v>
      </c>
      <c r="C84" s="104"/>
      <c r="D84" s="104"/>
      <c r="E84" s="104"/>
      <c r="F84" s="104"/>
      <c r="G84" s="104"/>
      <c r="H84" s="104"/>
      <c r="I84" s="41" t="str">
        <f t="shared" si="127"/>
        <v/>
      </c>
      <c r="J84" s="41" t="str">
        <f t="shared" si="128"/>
        <v/>
      </c>
      <c r="K84" s="51"/>
      <c r="L84" s="40">
        <f t="shared" si="144"/>
        <v>0</v>
      </c>
      <c r="M84" s="104"/>
      <c r="N84" s="104"/>
      <c r="O84" s="104"/>
      <c r="P84" s="104"/>
      <c r="Q84" s="74"/>
      <c r="R84" s="40">
        <f t="shared" si="129"/>
        <v>0</v>
      </c>
      <c r="S84" s="41" t="str">
        <f t="shared" si="130"/>
        <v/>
      </c>
      <c r="T84" s="38">
        <f t="shared" si="131"/>
        <v>1</v>
      </c>
      <c r="U84" s="42">
        <f t="shared" si="132"/>
        <v>0</v>
      </c>
      <c r="V84" s="41" t="str">
        <f t="shared" si="133"/>
        <v/>
      </c>
      <c r="W84" s="38">
        <f t="shared" si="134"/>
        <v>1</v>
      </c>
      <c r="X84" s="42">
        <f t="shared" si="135"/>
        <v>0</v>
      </c>
      <c r="Y84" s="41" t="str">
        <f t="shared" si="136"/>
        <v/>
      </c>
      <c r="Z84" s="38">
        <f t="shared" si="137"/>
        <v>1</v>
      </c>
      <c r="AA84" s="42">
        <f t="shared" si="138"/>
        <v>0</v>
      </c>
      <c r="AB84" s="41" t="str">
        <f t="shared" si="139"/>
        <v/>
      </c>
      <c r="AC84" s="38">
        <f t="shared" si="140"/>
        <v>1</v>
      </c>
      <c r="AD84" s="40">
        <f t="shared" si="141"/>
        <v>0</v>
      </c>
      <c r="AE84" s="41" t="str">
        <f t="shared" si="142"/>
        <v/>
      </c>
      <c r="AF84" s="38">
        <f t="shared" si="143"/>
        <v>1</v>
      </c>
    </row>
    <row r="85" spans="1:32" ht="15" x14ac:dyDescent="0.2">
      <c r="A85" s="10" t="s">
        <v>49</v>
      </c>
      <c r="B85" s="40">
        <f t="shared" si="126"/>
        <v>0</v>
      </c>
      <c r="C85" s="104"/>
      <c r="D85" s="104"/>
      <c r="E85" s="104"/>
      <c r="F85" s="104"/>
      <c r="G85" s="104"/>
      <c r="H85" s="104"/>
      <c r="I85" s="41" t="str">
        <f t="shared" si="127"/>
        <v/>
      </c>
      <c r="J85" s="41" t="str">
        <f t="shared" si="128"/>
        <v/>
      </c>
      <c r="K85" s="51"/>
      <c r="L85" s="40">
        <f t="shared" si="144"/>
        <v>0</v>
      </c>
      <c r="M85" s="104"/>
      <c r="N85" s="104"/>
      <c r="O85" s="104"/>
      <c r="P85" s="104"/>
      <c r="Q85" s="74"/>
      <c r="R85" s="40">
        <f t="shared" si="129"/>
        <v>0</v>
      </c>
      <c r="S85" s="41" t="str">
        <f t="shared" si="130"/>
        <v/>
      </c>
      <c r="T85" s="38">
        <f t="shared" si="131"/>
        <v>1</v>
      </c>
      <c r="U85" s="42">
        <f t="shared" si="132"/>
        <v>0</v>
      </c>
      <c r="V85" s="41" t="str">
        <f t="shared" si="133"/>
        <v/>
      </c>
      <c r="W85" s="38">
        <f t="shared" si="134"/>
        <v>1</v>
      </c>
      <c r="X85" s="42">
        <f t="shared" si="135"/>
        <v>0</v>
      </c>
      <c r="Y85" s="41" t="str">
        <f t="shared" si="136"/>
        <v/>
      </c>
      <c r="Z85" s="38">
        <f t="shared" si="137"/>
        <v>1</v>
      </c>
      <c r="AA85" s="42">
        <f t="shared" si="138"/>
        <v>0</v>
      </c>
      <c r="AB85" s="41" t="str">
        <f t="shared" si="139"/>
        <v/>
      </c>
      <c r="AC85" s="38">
        <f t="shared" si="140"/>
        <v>1</v>
      </c>
      <c r="AD85" s="40">
        <f t="shared" si="141"/>
        <v>0</v>
      </c>
      <c r="AE85" s="41" t="str">
        <f t="shared" si="142"/>
        <v/>
      </c>
      <c r="AF85" s="38">
        <f t="shared" si="143"/>
        <v>1</v>
      </c>
    </row>
    <row r="86" spans="1:32" ht="15" x14ac:dyDescent="0.2">
      <c r="A86" s="10" t="s">
        <v>194</v>
      </c>
      <c r="B86" s="40">
        <f t="shared" si="126"/>
        <v>0</v>
      </c>
      <c r="C86" s="104"/>
      <c r="D86" s="104"/>
      <c r="E86" s="104"/>
      <c r="F86" s="104"/>
      <c r="G86" s="104"/>
      <c r="H86" s="104"/>
      <c r="I86" s="41" t="str">
        <f t="shared" si="127"/>
        <v/>
      </c>
      <c r="J86" s="41" t="str">
        <f t="shared" si="128"/>
        <v/>
      </c>
      <c r="K86" s="51"/>
      <c r="L86" s="40">
        <f>SUM(M86:P86)</f>
        <v>0</v>
      </c>
      <c r="M86" s="104"/>
      <c r="N86" s="104"/>
      <c r="O86" s="104"/>
      <c r="P86" s="104"/>
      <c r="Q86" s="74"/>
      <c r="R86" s="40">
        <f t="shared" si="129"/>
        <v>0</v>
      </c>
      <c r="S86" s="41" t="str">
        <f t="shared" si="130"/>
        <v/>
      </c>
      <c r="T86" s="38">
        <f t="shared" si="131"/>
        <v>1</v>
      </c>
      <c r="U86" s="42">
        <f t="shared" si="132"/>
        <v>0</v>
      </c>
      <c r="V86" s="41" t="str">
        <f t="shared" si="133"/>
        <v/>
      </c>
      <c r="W86" s="38">
        <f t="shared" si="134"/>
        <v>1</v>
      </c>
      <c r="X86" s="42">
        <f t="shared" si="135"/>
        <v>0</v>
      </c>
      <c r="Y86" s="41" t="str">
        <f t="shared" si="136"/>
        <v/>
      </c>
      <c r="Z86" s="38">
        <f t="shared" si="137"/>
        <v>1</v>
      </c>
      <c r="AA86" s="42">
        <f t="shared" si="138"/>
        <v>0</v>
      </c>
      <c r="AB86" s="41" t="str">
        <f t="shared" si="139"/>
        <v/>
      </c>
      <c r="AC86" s="38">
        <f t="shared" si="140"/>
        <v>1</v>
      </c>
      <c r="AD86" s="40">
        <f t="shared" si="141"/>
        <v>0</v>
      </c>
      <c r="AE86" s="41" t="str">
        <f t="shared" si="142"/>
        <v/>
      </c>
      <c r="AF86" s="38">
        <f t="shared" si="143"/>
        <v>1</v>
      </c>
    </row>
    <row r="87" spans="1:32" x14ac:dyDescent="0.2">
      <c r="A87" s="11"/>
      <c r="B87" s="12"/>
      <c r="C87" s="12"/>
      <c r="D87" s="12"/>
      <c r="E87" s="12"/>
      <c r="F87" s="12"/>
      <c r="G87" s="12"/>
      <c r="H87" s="12"/>
      <c r="I87" s="12"/>
      <c r="J87" s="12"/>
      <c r="K87" s="51"/>
      <c r="L87" s="12"/>
      <c r="M87" s="12"/>
      <c r="N87" s="12"/>
      <c r="O87" s="12"/>
      <c r="P87" s="12"/>
      <c r="R87" s="12"/>
      <c r="S87" s="12"/>
      <c r="T87" s="12"/>
      <c r="U87" s="12"/>
      <c r="V87" s="12"/>
      <c r="W87" s="12"/>
      <c r="X87" s="12"/>
      <c r="Y87" s="12"/>
      <c r="Z87" s="12"/>
      <c r="AA87" s="12"/>
      <c r="AB87" s="12"/>
      <c r="AC87" s="12"/>
      <c r="AD87" s="12"/>
      <c r="AE87" s="12"/>
      <c r="AF87" s="12"/>
    </row>
    <row r="88" spans="1:32" ht="15" x14ac:dyDescent="0.25">
      <c r="A88" s="14" t="s">
        <v>5</v>
      </c>
      <c r="B88" s="12"/>
      <c r="C88" s="12"/>
      <c r="D88" s="12"/>
      <c r="E88" s="12"/>
      <c r="F88" s="12"/>
      <c r="G88" s="12"/>
      <c r="H88" s="12"/>
      <c r="I88" s="12"/>
      <c r="J88" s="12"/>
      <c r="K88" s="51"/>
      <c r="L88" s="12"/>
      <c r="M88" s="12"/>
      <c r="N88" s="12"/>
      <c r="O88" s="12"/>
      <c r="P88" s="12"/>
      <c r="R88" s="12"/>
      <c r="S88" s="12"/>
      <c r="T88" s="12"/>
      <c r="U88" s="12"/>
      <c r="V88" s="12"/>
      <c r="W88" s="12"/>
      <c r="X88" s="12"/>
      <c r="Y88" s="12"/>
      <c r="Z88" s="12"/>
      <c r="AA88" s="12"/>
      <c r="AB88" s="12"/>
      <c r="AC88" s="12"/>
      <c r="AD88" s="12"/>
      <c r="AE88" s="12"/>
      <c r="AF88" s="12"/>
    </row>
    <row r="89" spans="1:32" ht="15" x14ac:dyDescent="0.2">
      <c r="A89" s="11" t="s">
        <v>45</v>
      </c>
      <c r="B89" s="77">
        <f t="shared" ref="B89:B91" si="145">SUM(C89:H89)</f>
        <v>0</v>
      </c>
      <c r="C89" s="104"/>
      <c r="D89" s="104"/>
      <c r="E89" s="104"/>
      <c r="F89" s="104"/>
      <c r="G89" s="104"/>
      <c r="H89" s="104"/>
      <c r="I89" s="88" t="str">
        <f t="shared" ref="I89:I91" si="146">IF(OR(D89="",D89=0),"",E89/D89)</f>
        <v/>
      </c>
      <c r="J89" s="88" t="str">
        <f t="shared" ref="J89:J91" si="147">IF(OR(F89="",F89=0),"",G89/F89)</f>
        <v/>
      </c>
      <c r="K89" s="51"/>
      <c r="L89" s="75">
        <f>SUM(M89:P89)</f>
        <v>0</v>
      </c>
      <c r="M89" s="104"/>
      <c r="N89" s="104"/>
      <c r="O89" s="104"/>
      <c r="P89" s="104"/>
      <c r="R89" s="77">
        <f t="shared" ref="R89:R91" si="148">B89-L89</f>
        <v>0</v>
      </c>
      <c r="S89" s="88" t="str">
        <f t="shared" ref="S89:S91" si="149">IF(OR(L89="",L89=0),"",R89/L89)</f>
        <v/>
      </c>
      <c r="T89" s="89">
        <f t="shared" ref="T89:T91" si="150">IF($B89&lt;$L89,2, IF($B89=$L89,1, IF($B89&gt;$L89,0,1)))</f>
        <v>1</v>
      </c>
      <c r="U89" s="90">
        <f t="shared" ref="U89:U91" si="151">H89-P89</f>
        <v>0</v>
      </c>
      <c r="V89" s="88" t="str">
        <f t="shared" ref="V89:V91" si="152">IF(OR(P89="",P89=0),"",U89/P89)</f>
        <v/>
      </c>
      <c r="W89" s="89">
        <f t="shared" ref="W89:W91" si="153">IF(H89&lt;$P89,2, IF(H89=$P89,1, IF(H89&gt;$P89,0,1)))</f>
        <v>1</v>
      </c>
      <c r="X89" s="90">
        <f t="shared" ref="X89:X91" si="154">C89-M89</f>
        <v>0</v>
      </c>
      <c r="Y89" s="88" t="str">
        <f t="shared" ref="Y89:Y91" si="155">IF(OR(M89="",M89=0),"",X89/M89)</f>
        <v/>
      </c>
      <c r="Z89" s="89">
        <f t="shared" ref="Z89:Z91" si="156">IF($C89&lt;$M89,2, IF($C89=$M89,1, IF($C89&gt;$M89,0,1)))</f>
        <v>1</v>
      </c>
      <c r="AA89" s="90">
        <f t="shared" ref="AA89:AA91" si="157">D89-N89</f>
        <v>0</v>
      </c>
      <c r="AB89" s="88" t="str">
        <f t="shared" ref="AB89:AB91" si="158">IF(OR(N89="",N89=0),"",AA89/N89)</f>
        <v/>
      </c>
      <c r="AC89" s="89">
        <f t="shared" ref="AC89:AC91" si="159">IF($D89&lt;$N89,2, IF($D89=$N89,1, IF($D89&gt;$N89,0,1)))</f>
        <v>1</v>
      </c>
      <c r="AD89" s="77">
        <f t="shared" ref="AD89:AD91" si="160">F89-O89</f>
        <v>0</v>
      </c>
      <c r="AE89" s="88" t="str">
        <f t="shared" ref="AE89:AE91" si="161">IF(OR(O89="",O89=0),"",AD89/O89)</f>
        <v/>
      </c>
      <c r="AF89" s="89">
        <f t="shared" ref="AF89:AF91" si="162">IF($F89&lt;$O89,2, IF($F89=$O89,1, IF($F89&gt;$O89,0,1)))</f>
        <v>1</v>
      </c>
    </row>
    <row r="90" spans="1:32" ht="15" x14ac:dyDescent="0.2">
      <c r="A90" s="11" t="s">
        <v>46</v>
      </c>
      <c r="B90" s="77">
        <f t="shared" si="145"/>
        <v>0</v>
      </c>
      <c r="C90" s="104"/>
      <c r="D90" s="104"/>
      <c r="E90" s="104"/>
      <c r="F90" s="104"/>
      <c r="G90" s="104"/>
      <c r="H90" s="104"/>
      <c r="I90" s="88" t="str">
        <f t="shared" si="146"/>
        <v/>
      </c>
      <c r="J90" s="88" t="str">
        <f t="shared" si="147"/>
        <v/>
      </c>
      <c r="K90" s="51"/>
      <c r="L90" s="75">
        <f t="shared" ref="L90:L91" si="163">SUM(M90:P90)</f>
        <v>0</v>
      </c>
      <c r="M90" s="104"/>
      <c r="N90" s="104"/>
      <c r="O90" s="104"/>
      <c r="P90" s="104"/>
      <c r="R90" s="77">
        <f t="shared" si="148"/>
        <v>0</v>
      </c>
      <c r="S90" s="88" t="str">
        <f t="shared" si="149"/>
        <v/>
      </c>
      <c r="T90" s="89">
        <f t="shared" si="150"/>
        <v>1</v>
      </c>
      <c r="U90" s="90">
        <f t="shared" si="151"/>
        <v>0</v>
      </c>
      <c r="V90" s="88" t="str">
        <f t="shared" si="152"/>
        <v/>
      </c>
      <c r="W90" s="89">
        <f t="shared" si="153"/>
        <v>1</v>
      </c>
      <c r="X90" s="90">
        <f t="shared" si="154"/>
        <v>0</v>
      </c>
      <c r="Y90" s="88" t="str">
        <f t="shared" si="155"/>
        <v/>
      </c>
      <c r="Z90" s="89">
        <f t="shared" si="156"/>
        <v>1</v>
      </c>
      <c r="AA90" s="90">
        <f t="shared" si="157"/>
        <v>0</v>
      </c>
      <c r="AB90" s="88" t="str">
        <f t="shared" si="158"/>
        <v/>
      </c>
      <c r="AC90" s="89">
        <f t="shared" si="159"/>
        <v>1</v>
      </c>
      <c r="AD90" s="77">
        <f t="shared" si="160"/>
        <v>0</v>
      </c>
      <c r="AE90" s="88" t="str">
        <f t="shared" si="161"/>
        <v/>
      </c>
      <c r="AF90" s="89">
        <f t="shared" si="162"/>
        <v>1</v>
      </c>
    </row>
    <row r="91" spans="1:32" ht="15" x14ac:dyDescent="0.2">
      <c r="A91" s="11" t="s">
        <v>80</v>
      </c>
      <c r="B91" s="77">
        <f t="shared" si="145"/>
        <v>0</v>
      </c>
      <c r="C91" s="104"/>
      <c r="D91" s="104"/>
      <c r="E91" s="104"/>
      <c r="F91" s="104"/>
      <c r="G91" s="104"/>
      <c r="H91" s="104"/>
      <c r="I91" s="88" t="str">
        <f t="shared" si="146"/>
        <v/>
      </c>
      <c r="J91" s="88" t="str">
        <f t="shared" si="147"/>
        <v/>
      </c>
      <c r="K91" s="51"/>
      <c r="L91" s="75">
        <f t="shared" si="163"/>
        <v>0</v>
      </c>
      <c r="M91" s="104"/>
      <c r="N91" s="104"/>
      <c r="O91" s="104"/>
      <c r="P91" s="104"/>
      <c r="R91" s="77">
        <f t="shared" si="148"/>
        <v>0</v>
      </c>
      <c r="S91" s="88" t="str">
        <f t="shared" si="149"/>
        <v/>
      </c>
      <c r="T91" s="89">
        <f t="shared" si="150"/>
        <v>1</v>
      </c>
      <c r="U91" s="90">
        <f t="shared" si="151"/>
        <v>0</v>
      </c>
      <c r="V91" s="88" t="str">
        <f t="shared" si="152"/>
        <v/>
      </c>
      <c r="W91" s="89">
        <f t="shared" si="153"/>
        <v>1</v>
      </c>
      <c r="X91" s="90">
        <f t="shared" si="154"/>
        <v>0</v>
      </c>
      <c r="Y91" s="88" t="str">
        <f t="shared" si="155"/>
        <v/>
      </c>
      <c r="Z91" s="89">
        <f t="shared" si="156"/>
        <v>1</v>
      </c>
      <c r="AA91" s="90">
        <f t="shared" si="157"/>
        <v>0</v>
      </c>
      <c r="AB91" s="88" t="str">
        <f t="shared" si="158"/>
        <v/>
      </c>
      <c r="AC91" s="89">
        <f t="shared" si="159"/>
        <v>1</v>
      </c>
      <c r="AD91" s="77">
        <f t="shared" si="160"/>
        <v>0</v>
      </c>
      <c r="AE91" s="88" t="str">
        <f t="shared" si="161"/>
        <v/>
      </c>
      <c r="AF91" s="89">
        <f t="shared" si="162"/>
        <v>1</v>
      </c>
    </row>
    <row r="92" spans="1:32" x14ac:dyDescent="0.2">
      <c r="A92" s="11"/>
      <c r="B92" s="12"/>
      <c r="C92" s="12"/>
      <c r="D92" s="12"/>
      <c r="E92" s="12"/>
      <c r="F92" s="12"/>
      <c r="G92" s="12"/>
      <c r="H92" s="12"/>
      <c r="I92" s="12"/>
      <c r="J92" s="12"/>
      <c r="K92" s="51"/>
      <c r="L92" s="12"/>
      <c r="M92" s="12"/>
      <c r="N92" s="12"/>
      <c r="O92" s="12"/>
      <c r="P92" s="12"/>
      <c r="R92" s="12"/>
      <c r="S92" s="12"/>
      <c r="T92" s="12"/>
      <c r="U92" s="12"/>
      <c r="V92" s="12"/>
      <c r="W92" s="12"/>
      <c r="X92" s="12"/>
      <c r="Y92" s="12"/>
      <c r="Z92" s="12"/>
      <c r="AA92" s="12"/>
      <c r="AB92" s="12"/>
      <c r="AC92" s="12"/>
      <c r="AD92" s="12"/>
      <c r="AE92" s="12"/>
      <c r="AF92" s="12"/>
    </row>
    <row r="93" spans="1:32" ht="15" x14ac:dyDescent="0.25">
      <c r="A93" s="9" t="s">
        <v>86</v>
      </c>
      <c r="B93" s="8"/>
      <c r="C93" s="8"/>
      <c r="D93" s="8"/>
      <c r="E93" s="8"/>
      <c r="F93" s="8"/>
      <c r="G93" s="8"/>
      <c r="H93" s="8"/>
      <c r="I93" s="8"/>
      <c r="J93" s="8"/>
      <c r="K93" s="51"/>
      <c r="L93" s="8"/>
      <c r="M93" s="8"/>
      <c r="N93" s="8"/>
      <c r="O93" s="8"/>
      <c r="P93" s="8"/>
      <c r="Q93" s="74"/>
      <c r="R93" s="8"/>
      <c r="S93" s="8"/>
      <c r="T93" s="8"/>
      <c r="U93" s="8"/>
      <c r="V93" s="8"/>
      <c r="W93" s="8"/>
      <c r="X93" s="8"/>
      <c r="Y93" s="8"/>
      <c r="Z93" s="8"/>
      <c r="AA93" s="8"/>
      <c r="AB93" s="8"/>
      <c r="AC93" s="8"/>
      <c r="AD93" s="8"/>
      <c r="AE93" s="8"/>
      <c r="AF93" s="8"/>
    </row>
    <row r="94" spans="1:32" ht="15" x14ac:dyDescent="0.2">
      <c r="A94" s="10" t="s">
        <v>36</v>
      </c>
      <c r="B94" s="40">
        <f t="shared" ref="B94:B98" si="164">SUM(C94:H94)</f>
        <v>0</v>
      </c>
      <c r="C94" s="104"/>
      <c r="D94" s="104"/>
      <c r="E94" s="104"/>
      <c r="F94" s="104"/>
      <c r="G94" s="104"/>
      <c r="H94" s="104"/>
      <c r="I94" s="41" t="str">
        <f t="shared" ref="I94:I98" si="165">IF(OR(D94="",D94=0),"",E94/D94)</f>
        <v/>
      </c>
      <c r="J94" s="41" t="str">
        <f t="shared" ref="J94:J98" si="166">IF(OR(F94="",F94=0),"",G94/F94)</f>
        <v/>
      </c>
      <c r="K94" s="51"/>
      <c r="L94" s="40">
        <f>SUM(M94:P94)</f>
        <v>0</v>
      </c>
      <c r="M94" s="104"/>
      <c r="N94" s="104"/>
      <c r="O94" s="104"/>
      <c r="P94" s="104"/>
      <c r="Q94" s="74"/>
      <c r="R94" s="40">
        <f t="shared" ref="R94:R98" si="167">B94-L94</f>
        <v>0</v>
      </c>
      <c r="S94" s="41" t="str">
        <f t="shared" ref="S94:S98" si="168">IF(OR(L94="",L94=0),"",R94/L94)</f>
        <v/>
      </c>
      <c r="T94" s="38">
        <f t="shared" ref="T94:T98" si="169">IF($B94&lt;$L94,2, IF($B94=$L94,1, IF($B94&gt;$L94,0,1)))</f>
        <v>1</v>
      </c>
      <c r="U94" s="42">
        <f t="shared" ref="U94:U98" si="170">H94-P94</f>
        <v>0</v>
      </c>
      <c r="V94" s="41" t="str">
        <f t="shared" ref="V94:V98" si="171">IF(OR(P94="",P94=0),"",U94/P94)</f>
        <v/>
      </c>
      <c r="W94" s="38">
        <f t="shared" ref="W94:W98" si="172">IF(H94&lt;$P94,2, IF(H94=$P94,1, IF(H94&gt;$P94,0,1)))</f>
        <v>1</v>
      </c>
      <c r="X94" s="42">
        <f t="shared" ref="X94:X98" si="173">C94-M94</f>
        <v>0</v>
      </c>
      <c r="Y94" s="41" t="str">
        <f t="shared" ref="Y94:Y98" si="174">IF(OR(M94="",M94=0),"",X94/M94)</f>
        <v/>
      </c>
      <c r="Z94" s="38">
        <f t="shared" ref="Z94:Z98" si="175">IF($C94&lt;$M94,2, IF($C94=$M94,1, IF($C94&gt;$M94,0,1)))</f>
        <v>1</v>
      </c>
      <c r="AA94" s="42">
        <f t="shared" ref="AA94:AA98" si="176">D94-N94</f>
        <v>0</v>
      </c>
      <c r="AB94" s="41" t="str">
        <f t="shared" ref="AB94:AB98" si="177">IF(OR(N94="",N94=0),"",AA94/N94)</f>
        <v/>
      </c>
      <c r="AC94" s="38">
        <f t="shared" ref="AC94:AC98" si="178">IF($D94&lt;$N94,2, IF($D94=$N94,1, IF($D94&gt;$N94,0,1)))</f>
        <v>1</v>
      </c>
      <c r="AD94" s="40">
        <f t="shared" ref="AD94:AD98" si="179">F94-O94</f>
        <v>0</v>
      </c>
      <c r="AE94" s="41" t="str">
        <f t="shared" ref="AE94:AE98" si="180">IF(OR(O94="",O94=0),"",AD94/O94)</f>
        <v/>
      </c>
      <c r="AF94" s="38">
        <f t="shared" ref="AF94:AF98" si="181">IF($F94&lt;$O94,2, IF($F94=$O94,1, IF($F94&gt;$O94,0,1)))</f>
        <v>1</v>
      </c>
    </row>
    <row r="95" spans="1:32" ht="15" x14ac:dyDescent="0.2">
      <c r="A95" s="10" t="s">
        <v>69</v>
      </c>
      <c r="B95" s="40">
        <f t="shared" si="164"/>
        <v>0</v>
      </c>
      <c r="C95" s="104"/>
      <c r="D95" s="104"/>
      <c r="E95" s="104"/>
      <c r="F95" s="104"/>
      <c r="G95" s="104"/>
      <c r="H95" s="104"/>
      <c r="I95" s="41" t="str">
        <f t="shared" si="165"/>
        <v/>
      </c>
      <c r="J95" s="41" t="str">
        <f t="shared" si="166"/>
        <v/>
      </c>
      <c r="K95" s="51"/>
      <c r="L95" s="40">
        <f t="shared" ref="L95:L98" si="182">SUM(M95:P95)</f>
        <v>0</v>
      </c>
      <c r="M95" s="104"/>
      <c r="N95" s="104"/>
      <c r="O95" s="104"/>
      <c r="P95" s="104"/>
      <c r="Q95" s="74"/>
      <c r="R95" s="40">
        <f t="shared" si="167"/>
        <v>0</v>
      </c>
      <c r="S95" s="41" t="str">
        <f t="shared" si="168"/>
        <v/>
      </c>
      <c r="T95" s="38">
        <f t="shared" si="169"/>
        <v>1</v>
      </c>
      <c r="U95" s="42">
        <f t="shared" si="170"/>
        <v>0</v>
      </c>
      <c r="V95" s="41" t="str">
        <f t="shared" si="171"/>
        <v/>
      </c>
      <c r="W95" s="38">
        <f t="shared" si="172"/>
        <v>1</v>
      </c>
      <c r="X95" s="42">
        <f t="shared" si="173"/>
        <v>0</v>
      </c>
      <c r="Y95" s="41" t="str">
        <f t="shared" si="174"/>
        <v/>
      </c>
      <c r="Z95" s="38">
        <f t="shared" si="175"/>
        <v>1</v>
      </c>
      <c r="AA95" s="42">
        <f t="shared" si="176"/>
        <v>0</v>
      </c>
      <c r="AB95" s="41" t="str">
        <f t="shared" si="177"/>
        <v/>
      </c>
      <c r="AC95" s="38">
        <f t="shared" si="178"/>
        <v>1</v>
      </c>
      <c r="AD95" s="40">
        <f t="shared" si="179"/>
        <v>0</v>
      </c>
      <c r="AE95" s="41" t="str">
        <f t="shared" si="180"/>
        <v/>
      </c>
      <c r="AF95" s="38">
        <f t="shared" si="181"/>
        <v>1</v>
      </c>
    </row>
    <row r="96" spans="1:32" ht="15" x14ac:dyDescent="0.2">
      <c r="A96" s="10" t="s">
        <v>70</v>
      </c>
      <c r="B96" s="40">
        <f t="shared" si="164"/>
        <v>0</v>
      </c>
      <c r="C96" s="104"/>
      <c r="D96" s="104"/>
      <c r="E96" s="104"/>
      <c r="F96" s="104"/>
      <c r="G96" s="104"/>
      <c r="H96" s="104"/>
      <c r="I96" s="41" t="str">
        <f t="shared" si="165"/>
        <v/>
      </c>
      <c r="J96" s="41" t="str">
        <f t="shared" si="166"/>
        <v/>
      </c>
      <c r="K96" s="51"/>
      <c r="L96" s="40">
        <f t="shared" si="182"/>
        <v>0</v>
      </c>
      <c r="M96" s="104"/>
      <c r="N96" s="104"/>
      <c r="O96" s="104"/>
      <c r="P96" s="104"/>
      <c r="Q96" s="74"/>
      <c r="R96" s="40">
        <f t="shared" si="167"/>
        <v>0</v>
      </c>
      <c r="S96" s="41" t="str">
        <f t="shared" si="168"/>
        <v/>
      </c>
      <c r="T96" s="38">
        <f t="shared" si="169"/>
        <v>1</v>
      </c>
      <c r="U96" s="42">
        <f t="shared" si="170"/>
        <v>0</v>
      </c>
      <c r="V96" s="41" t="str">
        <f t="shared" si="171"/>
        <v/>
      </c>
      <c r="W96" s="38">
        <f t="shared" si="172"/>
        <v>1</v>
      </c>
      <c r="X96" s="42">
        <f t="shared" si="173"/>
        <v>0</v>
      </c>
      <c r="Y96" s="41" t="str">
        <f t="shared" si="174"/>
        <v/>
      </c>
      <c r="Z96" s="38">
        <f t="shared" si="175"/>
        <v>1</v>
      </c>
      <c r="AA96" s="42">
        <f t="shared" si="176"/>
        <v>0</v>
      </c>
      <c r="AB96" s="41" t="str">
        <f t="shared" si="177"/>
        <v/>
      </c>
      <c r="AC96" s="38">
        <f t="shared" si="178"/>
        <v>1</v>
      </c>
      <c r="AD96" s="40">
        <f t="shared" si="179"/>
        <v>0</v>
      </c>
      <c r="AE96" s="41" t="str">
        <f t="shared" si="180"/>
        <v/>
      </c>
      <c r="AF96" s="38">
        <f t="shared" si="181"/>
        <v>1</v>
      </c>
    </row>
    <row r="97" spans="1:32" ht="15" x14ac:dyDescent="0.2">
      <c r="A97" s="10" t="s">
        <v>37</v>
      </c>
      <c r="B97" s="40">
        <f t="shared" si="164"/>
        <v>0</v>
      </c>
      <c r="C97" s="104"/>
      <c r="D97" s="104"/>
      <c r="E97" s="104"/>
      <c r="F97" s="104"/>
      <c r="G97" s="104"/>
      <c r="H97" s="104"/>
      <c r="I97" s="41" t="str">
        <f t="shared" si="165"/>
        <v/>
      </c>
      <c r="J97" s="41" t="str">
        <f t="shared" si="166"/>
        <v/>
      </c>
      <c r="K97" s="51"/>
      <c r="L97" s="40">
        <f t="shared" si="182"/>
        <v>0</v>
      </c>
      <c r="M97" s="104"/>
      <c r="N97" s="104"/>
      <c r="O97" s="104"/>
      <c r="P97" s="104"/>
      <c r="Q97" s="74"/>
      <c r="R97" s="40">
        <f t="shared" si="167"/>
        <v>0</v>
      </c>
      <c r="S97" s="41" t="str">
        <f t="shared" si="168"/>
        <v/>
      </c>
      <c r="T97" s="38">
        <f t="shared" si="169"/>
        <v>1</v>
      </c>
      <c r="U97" s="42">
        <f t="shared" si="170"/>
        <v>0</v>
      </c>
      <c r="V97" s="41" t="str">
        <f t="shared" si="171"/>
        <v/>
      </c>
      <c r="W97" s="38">
        <f t="shared" si="172"/>
        <v>1</v>
      </c>
      <c r="X97" s="42">
        <f t="shared" si="173"/>
        <v>0</v>
      </c>
      <c r="Y97" s="41" t="str">
        <f t="shared" si="174"/>
        <v/>
      </c>
      <c r="Z97" s="38">
        <f t="shared" si="175"/>
        <v>1</v>
      </c>
      <c r="AA97" s="42">
        <f t="shared" si="176"/>
        <v>0</v>
      </c>
      <c r="AB97" s="41" t="str">
        <f t="shared" si="177"/>
        <v/>
      </c>
      <c r="AC97" s="38">
        <f t="shared" si="178"/>
        <v>1</v>
      </c>
      <c r="AD97" s="40">
        <f t="shared" si="179"/>
        <v>0</v>
      </c>
      <c r="AE97" s="41" t="str">
        <f t="shared" si="180"/>
        <v/>
      </c>
      <c r="AF97" s="38">
        <f t="shared" si="181"/>
        <v>1</v>
      </c>
    </row>
    <row r="98" spans="1:32" ht="15" x14ac:dyDescent="0.2">
      <c r="A98" s="10" t="s">
        <v>20</v>
      </c>
      <c r="B98" s="40">
        <f t="shared" si="164"/>
        <v>0</v>
      </c>
      <c r="C98" s="104"/>
      <c r="D98" s="104"/>
      <c r="E98" s="104"/>
      <c r="F98" s="104"/>
      <c r="G98" s="104"/>
      <c r="H98" s="104"/>
      <c r="I98" s="41" t="str">
        <f t="shared" si="165"/>
        <v/>
      </c>
      <c r="J98" s="41" t="str">
        <f t="shared" si="166"/>
        <v/>
      </c>
      <c r="K98" s="51"/>
      <c r="L98" s="40">
        <f t="shared" si="182"/>
        <v>0</v>
      </c>
      <c r="M98" s="104"/>
      <c r="N98" s="104"/>
      <c r="O98" s="104"/>
      <c r="P98" s="104"/>
      <c r="Q98" s="74"/>
      <c r="R98" s="40">
        <f t="shared" si="167"/>
        <v>0</v>
      </c>
      <c r="S98" s="41" t="str">
        <f t="shared" si="168"/>
        <v/>
      </c>
      <c r="T98" s="38">
        <f t="shared" si="169"/>
        <v>1</v>
      </c>
      <c r="U98" s="42">
        <f t="shared" si="170"/>
        <v>0</v>
      </c>
      <c r="V98" s="41" t="str">
        <f t="shared" si="171"/>
        <v/>
      </c>
      <c r="W98" s="38">
        <f t="shared" si="172"/>
        <v>1</v>
      </c>
      <c r="X98" s="42">
        <f t="shared" si="173"/>
        <v>0</v>
      </c>
      <c r="Y98" s="41" t="str">
        <f t="shared" si="174"/>
        <v/>
      </c>
      <c r="Z98" s="38">
        <f t="shared" si="175"/>
        <v>1</v>
      </c>
      <c r="AA98" s="42">
        <f t="shared" si="176"/>
        <v>0</v>
      </c>
      <c r="AB98" s="41" t="str">
        <f t="shared" si="177"/>
        <v/>
      </c>
      <c r="AC98" s="38">
        <f t="shared" si="178"/>
        <v>1</v>
      </c>
      <c r="AD98" s="40">
        <f t="shared" si="179"/>
        <v>0</v>
      </c>
      <c r="AE98" s="41" t="str">
        <f t="shared" si="180"/>
        <v/>
      </c>
      <c r="AF98" s="38">
        <f t="shared" si="181"/>
        <v>1</v>
      </c>
    </row>
    <row r="99" spans="1:32" x14ac:dyDescent="0.2">
      <c r="A99" s="11"/>
      <c r="B99" s="12"/>
      <c r="C99" s="12"/>
      <c r="D99" s="12"/>
      <c r="E99" s="12"/>
      <c r="F99" s="12"/>
      <c r="G99" s="12"/>
      <c r="H99" s="12"/>
      <c r="I99" s="12"/>
      <c r="J99" s="12"/>
      <c r="K99" s="51"/>
      <c r="L99" s="12"/>
      <c r="M99" s="12"/>
      <c r="N99" s="12"/>
      <c r="O99" s="12"/>
      <c r="P99" s="12"/>
      <c r="R99" s="12"/>
      <c r="S99" s="12"/>
      <c r="T99" s="12"/>
      <c r="U99" s="12"/>
      <c r="V99" s="12"/>
      <c r="W99" s="12"/>
      <c r="X99" s="12"/>
      <c r="Y99" s="12"/>
      <c r="Z99" s="12"/>
      <c r="AA99" s="12"/>
      <c r="AB99" s="12"/>
      <c r="AC99" s="12"/>
      <c r="AD99" s="12"/>
      <c r="AE99" s="12"/>
      <c r="AF99" s="12"/>
    </row>
    <row r="100" spans="1:32" ht="15" x14ac:dyDescent="0.25">
      <c r="A100" s="18" t="s">
        <v>2</v>
      </c>
      <c r="B100" s="19"/>
      <c r="C100" s="19"/>
      <c r="D100" s="19"/>
      <c r="E100" s="19"/>
      <c r="F100" s="19"/>
      <c r="G100" s="19"/>
      <c r="H100" s="19"/>
      <c r="I100" s="19"/>
      <c r="J100" s="19"/>
      <c r="K100" s="51"/>
      <c r="L100" s="19"/>
      <c r="M100" s="19"/>
      <c r="N100" s="19"/>
      <c r="O100" s="19"/>
      <c r="P100" s="19"/>
      <c r="Q100" s="76"/>
      <c r="R100" s="19"/>
      <c r="S100" s="19"/>
      <c r="T100" s="19"/>
      <c r="U100" s="19"/>
      <c r="V100" s="19"/>
      <c r="W100" s="19"/>
      <c r="X100" s="19"/>
      <c r="Y100" s="19"/>
      <c r="Z100" s="19"/>
      <c r="AA100" s="19"/>
      <c r="AB100" s="19"/>
      <c r="AC100" s="19"/>
      <c r="AD100" s="19"/>
      <c r="AE100" s="19"/>
      <c r="AF100" s="19"/>
    </row>
    <row r="101" spans="1:32" ht="15" x14ac:dyDescent="0.2">
      <c r="A101" s="87" t="s">
        <v>21</v>
      </c>
      <c r="B101" s="77">
        <f t="shared" ref="B101:B108" si="183">SUM(C101:H101)</f>
        <v>0</v>
      </c>
      <c r="C101" s="104"/>
      <c r="D101" s="104"/>
      <c r="E101" s="104"/>
      <c r="F101" s="104"/>
      <c r="G101" s="104"/>
      <c r="H101" s="104"/>
      <c r="I101" s="88" t="str">
        <f t="shared" ref="I101:I108" si="184">IF(OR(D101="",D101=0),"",E101/D101)</f>
        <v/>
      </c>
      <c r="J101" s="88" t="str">
        <f t="shared" ref="J101:J108" si="185">IF(OR(F101="",F101=0),"",G101/F101)</f>
        <v/>
      </c>
      <c r="K101" s="51"/>
      <c r="L101" s="77">
        <f>SUM(M101:P101)</f>
        <v>0</v>
      </c>
      <c r="M101" s="104"/>
      <c r="N101" s="104"/>
      <c r="O101" s="104"/>
      <c r="P101" s="104"/>
      <c r="Q101" s="76"/>
      <c r="R101" s="77">
        <f t="shared" ref="R101:R108" si="186">B101-L101</f>
        <v>0</v>
      </c>
      <c r="S101" s="88" t="str">
        <f t="shared" ref="S101:S108" si="187">IF(OR(L101="",L101=0),"",R101/L101)</f>
        <v/>
      </c>
      <c r="T101" s="89">
        <f t="shared" ref="T101:T108" si="188">IF($B101&lt;$L101,2, IF($B101=$L101,1, IF($B101&gt;$L101,0,1)))</f>
        <v>1</v>
      </c>
      <c r="U101" s="90">
        <f t="shared" ref="U101:U108" si="189">H101-P101</f>
        <v>0</v>
      </c>
      <c r="V101" s="88" t="str">
        <f t="shared" ref="V101:V108" si="190">IF(OR(P101="",P101=0),"",U101/P101)</f>
        <v/>
      </c>
      <c r="W101" s="89">
        <f t="shared" ref="W101:W108" si="191">IF(H101&lt;$P101,2, IF(H101=$P101,1, IF(H101&gt;$P101,0,1)))</f>
        <v>1</v>
      </c>
      <c r="X101" s="90">
        <f t="shared" ref="X101:X108" si="192">C101-M101</f>
        <v>0</v>
      </c>
      <c r="Y101" s="88" t="str">
        <f t="shared" ref="Y101:Y108" si="193">IF(OR(M101="",M101=0),"",X101/M101)</f>
        <v/>
      </c>
      <c r="Z101" s="89">
        <f t="shared" ref="Z101:Z108" si="194">IF($C101&lt;$M101,2, IF($C101=$M101,1, IF($C101&gt;$M101,0,1)))</f>
        <v>1</v>
      </c>
      <c r="AA101" s="90">
        <f t="shared" ref="AA101:AA108" si="195">D101-N101</f>
        <v>0</v>
      </c>
      <c r="AB101" s="88" t="str">
        <f t="shared" ref="AB101:AB108" si="196">IF(OR(N101="",N101=0),"",AA101/N101)</f>
        <v/>
      </c>
      <c r="AC101" s="89">
        <f t="shared" ref="AC101:AC108" si="197">IF($D101&lt;$N101,2, IF($D101=$N101,1, IF($D101&gt;$N101,0,1)))</f>
        <v>1</v>
      </c>
      <c r="AD101" s="77">
        <f t="shared" ref="AD101:AD108" si="198">F101-O101</f>
        <v>0</v>
      </c>
      <c r="AE101" s="88" t="str">
        <f t="shared" ref="AE101:AE108" si="199">IF(OR(O101="",O101=0),"",AD101/O101)</f>
        <v/>
      </c>
      <c r="AF101" s="89">
        <f t="shared" ref="AF101:AF108" si="200">IF($F101&lt;$O101,2, IF($F101=$O101,1, IF($F101&gt;$O101,0,1)))</f>
        <v>1</v>
      </c>
    </row>
    <row r="102" spans="1:32" ht="15" x14ac:dyDescent="0.2">
      <c r="A102" s="87" t="s">
        <v>22</v>
      </c>
      <c r="B102" s="77">
        <f t="shared" si="183"/>
        <v>0</v>
      </c>
      <c r="C102" s="104"/>
      <c r="D102" s="104"/>
      <c r="E102" s="104"/>
      <c r="F102" s="104"/>
      <c r="G102" s="104"/>
      <c r="H102" s="104"/>
      <c r="I102" s="88" t="str">
        <f t="shared" si="184"/>
        <v/>
      </c>
      <c r="J102" s="88" t="str">
        <f t="shared" si="185"/>
        <v/>
      </c>
      <c r="K102" s="51"/>
      <c r="L102" s="77">
        <f t="shared" ref="L102:L108" si="201">SUM(M102:P102)</f>
        <v>0</v>
      </c>
      <c r="M102" s="104"/>
      <c r="N102" s="104"/>
      <c r="O102" s="104"/>
      <c r="P102" s="104"/>
      <c r="Q102" s="76"/>
      <c r="R102" s="77">
        <f t="shared" si="186"/>
        <v>0</v>
      </c>
      <c r="S102" s="88" t="str">
        <f t="shared" si="187"/>
        <v/>
      </c>
      <c r="T102" s="89">
        <f t="shared" si="188"/>
        <v>1</v>
      </c>
      <c r="U102" s="90">
        <f t="shared" si="189"/>
        <v>0</v>
      </c>
      <c r="V102" s="88" t="str">
        <f t="shared" si="190"/>
        <v/>
      </c>
      <c r="W102" s="89">
        <f t="shared" si="191"/>
        <v>1</v>
      </c>
      <c r="X102" s="90">
        <f t="shared" si="192"/>
        <v>0</v>
      </c>
      <c r="Y102" s="88" t="str">
        <f t="shared" si="193"/>
        <v/>
      </c>
      <c r="Z102" s="89">
        <f t="shared" si="194"/>
        <v>1</v>
      </c>
      <c r="AA102" s="90">
        <f t="shared" si="195"/>
        <v>0</v>
      </c>
      <c r="AB102" s="88" t="str">
        <f t="shared" si="196"/>
        <v/>
      </c>
      <c r="AC102" s="89">
        <f t="shared" si="197"/>
        <v>1</v>
      </c>
      <c r="AD102" s="77">
        <f t="shared" si="198"/>
        <v>0</v>
      </c>
      <c r="AE102" s="88" t="str">
        <f t="shared" si="199"/>
        <v/>
      </c>
      <c r="AF102" s="89">
        <f t="shared" si="200"/>
        <v>1</v>
      </c>
    </row>
    <row r="103" spans="1:32" ht="15" x14ac:dyDescent="0.2">
      <c r="A103" s="87" t="s">
        <v>24</v>
      </c>
      <c r="B103" s="77">
        <f t="shared" si="183"/>
        <v>0</v>
      </c>
      <c r="C103" s="104"/>
      <c r="D103" s="104"/>
      <c r="E103" s="104"/>
      <c r="F103" s="104"/>
      <c r="G103" s="104"/>
      <c r="H103" s="104"/>
      <c r="I103" s="88" t="str">
        <f t="shared" si="184"/>
        <v/>
      </c>
      <c r="J103" s="88" t="str">
        <f t="shared" si="185"/>
        <v/>
      </c>
      <c r="K103" s="51"/>
      <c r="L103" s="77">
        <f t="shared" si="201"/>
        <v>0</v>
      </c>
      <c r="M103" s="104"/>
      <c r="N103" s="104"/>
      <c r="O103" s="104"/>
      <c r="P103" s="104"/>
      <c r="Q103" s="76"/>
      <c r="R103" s="77">
        <f t="shared" si="186"/>
        <v>0</v>
      </c>
      <c r="S103" s="88" t="str">
        <f t="shared" si="187"/>
        <v/>
      </c>
      <c r="T103" s="89">
        <f t="shared" si="188"/>
        <v>1</v>
      </c>
      <c r="U103" s="90">
        <f t="shared" si="189"/>
        <v>0</v>
      </c>
      <c r="V103" s="88" t="str">
        <f t="shared" si="190"/>
        <v/>
      </c>
      <c r="W103" s="89">
        <f t="shared" si="191"/>
        <v>1</v>
      </c>
      <c r="X103" s="90">
        <f t="shared" si="192"/>
        <v>0</v>
      </c>
      <c r="Y103" s="88" t="str">
        <f t="shared" si="193"/>
        <v/>
      </c>
      <c r="Z103" s="89">
        <f t="shared" si="194"/>
        <v>1</v>
      </c>
      <c r="AA103" s="90">
        <f t="shared" si="195"/>
        <v>0</v>
      </c>
      <c r="AB103" s="88" t="str">
        <f t="shared" si="196"/>
        <v/>
      </c>
      <c r="AC103" s="89">
        <f t="shared" si="197"/>
        <v>1</v>
      </c>
      <c r="AD103" s="77">
        <f t="shared" si="198"/>
        <v>0</v>
      </c>
      <c r="AE103" s="88" t="str">
        <f t="shared" si="199"/>
        <v/>
      </c>
      <c r="AF103" s="89">
        <f t="shared" si="200"/>
        <v>1</v>
      </c>
    </row>
    <row r="104" spans="1:32" ht="15" x14ac:dyDescent="0.2">
      <c r="A104" s="87" t="s">
        <v>23</v>
      </c>
      <c r="B104" s="77">
        <f t="shared" si="183"/>
        <v>0</v>
      </c>
      <c r="C104" s="104"/>
      <c r="D104" s="104"/>
      <c r="E104" s="104"/>
      <c r="F104" s="104"/>
      <c r="G104" s="104"/>
      <c r="H104" s="104"/>
      <c r="I104" s="88" t="str">
        <f t="shared" si="184"/>
        <v/>
      </c>
      <c r="J104" s="88" t="str">
        <f t="shared" si="185"/>
        <v/>
      </c>
      <c r="K104" s="51"/>
      <c r="L104" s="77">
        <f t="shared" si="201"/>
        <v>0</v>
      </c>
      <c r="M104" s="104"/>
      <c r="N104" s="104"/>
      <c r="O104" s="104"/>
      <c r="P104" s="104"/>
      <c r="Q104" s="76"/>
      <c r="R104" s="77">
        <f t="shared" si="186"/>
        <v>0</v>
      </c>
      <c r="S104" s="88" t="str">
        <f t="shared" si="187"/>
        <v/>
      </c>
      <c r="T104" s="89">
        <f t="shared" si="188"/>
        <v>1</v>
      </c>
      <c r="U104" s="90">
        <f t="shared" si="189"/>
        <v>0</v>
      </c>
      <c r="V104" s="88" t="str">
        <f t="shared" si="190"/>
        <v/>
      </c>
      <c r="W104" s="89">
        <f t="shared" si="191"/>
        <v>1</v>
      </c>
      <c r="X104" s="90">
        <f t="shared" si="192"/>
        <v>0</v>
      </c>
      <c r="Y104" s="88" t="str">
        <f t="shared" si="193"/>
        <v/>
      </c>
      <c r="Z104" s="89">
        <f t="shared" si="194"/>
        <v>1</v>
      </c>
      <c r="AA104" s="90">
        <f t="shared" si="195"/>
        <v>0</v>
      </c>
      <c r="AB104" s="88" t="str">
        <f t="shared" si="196"/>
        <v/>
      </c>
      <c r="AC104" s="89">
        <f t="shared" si="197"/>
        <v>1</v>
      </c>
      <c r="AD104" s="77">
        <f t="shared" si="198"/>
        <v>0</v>
      </c>
      <c r="AE104" s="88" t="str">
        <f t="shared" si="199"/>
        <v/>
      </c>
      <c r="AF104" s="89">
        <f t="shared" si="200"/>
        <v>1</v>
      </c>
    </row>
    <row r="105" spans="1:32" ht="15" x14ac:dyDescent="0.2">
      <c r="A105" s="87" t="s">
        <v>38</v>
      </c>
      <c r="B105" s="77">
        <f t="shared" si="183"/>
        <v>0</v>
      </c>
      <c r="C105" s="104"/>
      <c r="D105" s="104"/>
      <c r="E105" s="104"/>
      <c r="F105" s="104"/>
      <c r="G105" s="104"/>
      <c r="H105" s="104"/>
      <c r="I105" s="88" t="str">
        <f t="shared" si="184"/>
        <v/>
      </c>
      <c r="J105" s="88" t="str">
        <f t="shared" si="185"/>
        <v/>
      </c>
      <c r="K105" s="51"/>
      <c r="L105" s="77">
        <f t="shared" si="201"/>
        <v>0</v>
      </c>
      <c r="M105" s="104"/>
      <c r="N105" s="104"/>
      <c r="O105" s="104"/>
      <c r="P105" s="104"/>
      <c r="Q105" s="76"/>
      <c r="R105" s="77">
        <f t="shared" si="186"/>
        <v>0</v>
      </c>
      <c r="S105" s="88" t="str">
        <f t="shared" si="187"/>
        <v/>
      </c>
      <c r="T105" s="89">
        <f t="shared" si="188"/>
        <v>1</v>
      </c>
      <c r="U105" s="90">
        <f t="shared" si="189"/>
        <v>0</v>
      </c>
      <c r="V105" s="88" t="str">
        <f t="shared" si="190"/>
        <v/>
      </c>
      <c r="W105" s="89">
        <f t="shared" si="191"/>
        <v>1</v>
      </c>
      <c r="X105" s="90">
        <f t="shared" si="192"/>
        <v>0</v>
      </c>
      <c r="Y105" s="88" t="str">
        <f t="shared" si="193"/>
        <v/>
      </c>
      <c r="Z105" s="89">
        <f t="shared" si="194"/>
        <v>1</v>
      </c>
      <c r="AA105" s="90">
        <f t="shared" si="195"/>
        <v>0</v>
      </c>
      <c r="AB105" s="88" t="str">
        <f t="shared" si="196"/>
        <v/>
      </c>
      <c r="AC105" s="89">
        <f t="shared" si="197"/>
        <v>1</v>
      </c>
      <c r="AD105" s="77">
        <f t="shared" si="198"/>
        <v>0</v>
      </c>
      <c r="AE105" s="88" t="str">
        <f t="shared" si="199"/>
        <v/>
      </c>
      <c r="AF105" s="89">
        <f t="shared" si="200"/>
        <v>1</v>
      </c>
    </row>
    <row r="106" spans="1:32" ht="15" x14ac:dyDescent="0.2">
      <c r="A106" s="87" t="s">
        <v>47</v>
      </c>
      <c r="B106" s="77">
        <f t="shared" si="183"/>
        <v>0</v>
      </c>
      <c r="C106" s="104"/>
      <c r="D106" s="104"/>
      <c r="E106" s="104"/>
      <c r="F106" s="104"/>
      <c r="G106" s="104"/>
      <c r="H106" s="104"/>
      <c r="I106" s="88" t="str">
        <f t="shared" si="184"/>
        <v/>
      </c>
      <c r="J106" s="88" t="str">
        <f t="shared" si="185"/>
        <v/>
      </c>
      <c r="K106" s="51"/>
      <c r="L106" s="77">
        <f t="shared" si="201"/>
        <v>0</v>
      </c>
      <c r="M106" s="104"/>
      <c r="N106" s="104"/>
      <c r="O106" s="104"/>
      <c r="P106" s="104"/>
      <c r="Q106" s="76"/>
      <c r="R106" s="77">
        <f t="shared" si="186"/>
        <v>0</v>
      </c>
      <c r="S106" s="88" t="str">
        <f t="shared" si="187"/>
        <v/>
      </c>
      <c r="T106" s="89">
        <f t="shared" si="188"/>
        <v>1</v>
      </c>
      <c r="U106" s="90">
        <f t="shared" si="189"/>
        <v>0</v>
      </c>
      <c r="V106" s="88" t="str">
        <f t="shared" si="190"/>
        <v/>
      </c>
      <c r="W106" s="89">
        <f t="shared" si="191"/>
        <v>1</v>
      </c>
      <c r="X106" s="90">
        <f t="shared" si="192"/>
        <v>0</v>
      </c>
      <c r="Y106" s="88" t="str">
        <f t="shared" si="193"/>
        <v/>
      </c>
      <c r="Z106" s="89">
        <f t="shared" si="194"/>
        <v>1</v>
      </c>
      <c r="AA106" s="90">
        <f t="shared" si="195"/>
        <v>0</v>
      </c>
      <c r="AB106" s="88" t="str">
        <f t="shared" si="196"/>
        <v/>
      </c>
      <c r="AC106" s="89">
        <f t="shared" si="197"/>
        <v>1</v>
      </c>
      <c r="AD106" s="77">
        <f t="shared" si="198"/>
        <v>0</v>
      </c>
      <c r="AE106" s="88" t="str">
        <f t="shared" si="199"/>
        <v/>
      </c>
      <c r="AF106" s="89">
        <f t="shared" si="200"/>
        <v>1</v>
      </c>
    </row>
    <row r="107" spans="1:32" ht="15" x14ac:dyDescent="0.2">
      <c r="A107" s="87" t="s">
        <v>25</v>
      </c>
      <c r="B107" s="77">
        <f t="shared" si="183"/>
        <v>0</v>
      </c>
      <c r="C107" s="104"/>
      <c r="D107" s="104"/>
      <c r="E107" s="104"/>
      <c r="F107" s="104"/>
      <c r="G107" s="104"/>
      <c r="H107" s="104"/>
      <c r="I107" s="88" t="str">
        <f t="shared" si="184"/>
        <v/>
      </c>
      <c r="J107" s="88" t="str">
        <f t="shared" si="185"/>
        <v/>
      </c>
      <c r="K107" s="51"/>
      <c r="L107" s="77">
        <f t="shared" si="201"/>
        <v>0</v>
      </c>
      <c r="M107" s="104"/>
      <c r="N107" s="104"/>
      <c r="O107" s="104"/>
      <c r="P107" s="104"/>
      <c r="Q107" s="76"/>
      <c r="R107" s="77">
        <f t="shared" si="186"/>
        <v>0</v>
      </c>
      <c r="S107" s="88" t="str">
        <f t="shared" si="187"/>
        <v/>
      </c>
      <c r="T107" s="89">
        <f t="shared" si="188"/>
        <v>1</v>
      </c>
      <c r="U107" s="90">
        <f t="shared" si="189"/>
        <v>0</v>
      </c>
      <c r="V107" s="88" t="str">
        <f t="shared" si="190"/>
        <v/>
      </c>
      <c r="W107" s="89">
        <f t="shared" si="191"/>
        <v>1</v>
      </c>
      <c r="X107" s="90">
        <f t="shared" si="192"/>
        <v>0</v>
      </c>
      <c r="Y107" s="88" t="str">
        <f t="shared" si="193"/>
        <v/>
      </c>
      <c r="Z107" s="89">
        <f t="shared" si="194"/>
        <v>1</v>
      </c>
      <c r="AA107" s="90">
        <f t="shared" si="195"/>
        <v>0</v>
      </c>
      <c r="AB107" s="88" t="str">
        <f t="shared" si="196"/>
        <v/>
      </c>
      <c r="AC107" s="89">
        <f t="shared" si="197"/>
        <v>1</v>
      </c>
      <c r="AD107" s="77">
        <f t="shared" si="198"/>
        <v>0</v>
      </c>
      <c r="AE107" s="88" t="str">
        <f t="shared" si="199"/>
        <v/>
      </c>
      <c r="AF107" s="89">
        <f t="shared" si="200"/>
        <v>1</v>
      </c>
    </row>
    <row r="108" spans="1:32" ht="15" x14ac:dyDescent="0.2">
      <c r="A108" s="7" t="s">
        <v>48</v>
      </c>
      <c r="B108" s="77">
        <f t="shared" si="183"/>
        <v>0</v>
      </c>
      <c r="C108" s="104"/>
      <c r="D108" s="104"/>
      <c r="E108" s="104"/>
      <c r="F108" s="104"/>
      <c r="G108" s="104"/>
      <c r="H108" s="104"/>
      <c r="I108" s="88" t="str">
        <f t="shared" si="184"/>
        <v/>
      </c>
      <c r="J108" s="88" t="str">
        <f t="shared" si="185"/>
        <v/>
      </c>
      <c r="K108" s="51"/>
      <c r="L108" s="77">
        <f t="shared" si="201"/>
        <v>0</v>
      </c>
      <c r="M108" s="104"/>
      <c r="N108" s="104"/>
      <c r="O108" s="104"/>
      <c r="P108" s="104"/>
      <c r="Q108" s="76"/>
      <c r="R108" s="77">
        <f t="shared" si="186"/>
        <v>0</v>
      </c>
      <c r="S108" s="88" t="str">
        <f t="shared" si="187"/>
        <v/>
      </c>
      <c r="T108" s="89">
        <f t="shared" si="188"/>
        <v>1</v>
      </c>
      <c r="U108" s="90">
        <f t="shared" si="189"/>
        <v>0</v>
      </c>
      <c r="V108" s="88" t="str">
        <f t="shared" si="190"/>
        <v/>
      </c>
      <c r="W108" s="89">
        <f t="shared" si="191"/>
        <v>1</v>
      </c>
      <c r="X108" s="90">
        <f t="shared" si="192"/>
        <v>0</v>
      </c>
      <c r="Y108" s="88" t="str">
        <f t="shared" si="193"/>
        <v/>
      </c>
      <c r="Z108" s="89">
        <f t="shared" si="194"/>
        <v>1</v>
      </c>
      <c r="AA108" s="90">
        <f t="shared" si="195"/>
        <v>0</v>
      </c>
      <c r="AB108" s="88" t="str">
        <f t="shared" si="196"/>
        <v/>
      </c>
      <c r="AC108" s="89">
        <f t="shared" si="197"/>
        <v>1</v>
      </c>
      <c r="AD108" s="77">
        <f t="shared" si="198"/>
        <v>0</v>
      </c>
      <c r="AE108" s="88" t="str">
        <f t="shared" si="199"/>
        <v/>
      </c>
      <c r="AF108" s="89">
        <f t="shared" si="200"/>
        <v>1</v>
      </c>
    </row>
    <row r="109" spans="1:32" x14ac:dyDescent="0.2">
      <c r="A109" s="11"/>
      <c r="B109" s="12"/>
      <c r="C109" s="12"/>
      <c r="D109" s="12"/>
      <c r="E109" s="12"/>
      <c r="F109" s="12"/>
      <c r="G109" s="12"/>
      <c r="H109" s="12"/>
      <c r="I109" s="12"/>
      <c r="J109" s="12"/>
      <c r="K109" s="51"/>
      <c r="L109" s="12"/>
      <c r="M109" s="12"/>
      <c r="N109" s="12"/>
      <c r="O109" s="12"/>
      <c r="P109" s="12"/>
      <c r="R109" s="12"/>
      <c r="S109" s="12"/>
      <c r="T109" s="12"/>
      <c r="U109" s="12"/>
      <c r="V109" s="12"/>
      <c r="W109" s="12"/>
      <c r="X109" s="12"/>
      <c r="Y109" s="12"/>
      <c r="Z109" s="12"/>
      <c r="AA109" s="12"/>
      <c r="AB109" s="12"/>
      <c r="AC109" s="12"/>
      <c r="AD109" s="12"/>
      <c r="AE109" s="12"/>
      <c r="AF109" s="12"/>
    </row>
    <row r="110" spans="1:32" ht="15" x14ac:dyDescent="0.25">
      <c r="A110" s="9" t="s">
        <v>51</v>
      </c>
      <c r="B110" s="8"/>
      <c r="C110" s="8"/>
      <c r="D110" s="8"/>
      <c r="E110" s="8"/>
      <c r="F110" s="8"/>
      <c r="G110" s="8"/>
      <c r="H110" s="8"/>
      <c r="I110" s="8"/>
      <c r="J110" s="8"/>
      <c r="K110" s="51"/>
      <c r="L110" s="8"/>
      <c r="M110" s="8"/>
      <c r="N110" s="8"/>
      <c r="O110" s="8"/>
      <c r="P110" s="8"/>
      <c r="R110" s="8"/>
      <c r="S110" s="8"/>
      <c r="T110" s="8"/>
      <c r="U110" s="8"/>
      <c r="V110" s="8"/>
      <c r="W110" s="8"/>
      <c r="X110" s="8"/>
      <c r="Y110" s="8"/>
      <c r="Z110" s="8"/>
      <c r="AA110" s="8"/>
      <c r="AB110" s="8"/>
      <c r="AC110" s="8"/>
      <c r="AD110" s="8"/>
      <c r="AE110" s="8"/>
      <c r="AF110" s="8"/>
    </row>
    <row r="111" spans="1:32" ht="15" x14ac:dyDescent="0.2">
      <c r="A111" s="10" t="s">
        <v>50</v>
      </c>
      <c r="B111" s="40">
        <f t="shared" ref="B111:B113" si="202">SUM(C111:H111)</f>
        <v>0</v>
      </c>
      <c r="C111" s="104"/>
      <c r="D111" s="104"/>
      <c r="E111" s="104"/>
      <c r="F111" s="104"/>
      <c r="G111" s="104"/>
      <c r="H111" s="104"/>
      <c r="I111" s="41" t="str">
        <f t="shared" ref="I111:I113" si="203">IF(OR(D111="",D111=0),"",E111/D111)</f>
        <v/>
      </c>
      <c r="J111" s="41" t="str">
        <f t="shared" ref="J111:J113" si="204">IF(OR(F111="",F111=0),"",G111/F111)</f>
        <v/>
      </c>
      <c r="K111" s="51"/>
      <c r="L111" s="40">
        <f>SUM(M111:P111)</f>
        <v>0</v>
      </c>
      <c r="M111" s="104"/>
      <c r="N111" s="104"/>
      <c r="O111" s="104"/>
      <c r="P111" s="104"/>
      <c r="R111" s="40">
        <f t="shared" ref="R111:R113" si="205">B111-L111</f>
        <v>0</v>
      </c>
      <c r="S111" s="41" t="str">
        <f t="shared" ref="S111:S113" si="206">IF(OR(L111="",L111=0),"",R111/L111)</f>
        <v/>
      </c>
      <c r="T111" s="38">
        <f t="shared" ref="T111:T113" si="207">IF($B111&lt;$L111,2, IF($B111=$L111,1, IF($B111&gt;$L111,0,1)))</f>
        <v>1</v>
      </c>
      <c r="U111" s="42">
        <f t="shared" ref="U111:U113" si="208">H111-P111</f>
        <v>0</v>
      </c>
      <c r="V111" s="41" t="str">
        <f t="shared" ref="V111:V113" si="209">IF(OR(P111="",P111=0),"",U111/P111)</f>
        <v/>
      </c>
      <c r="W111" s="38">
        <f t="shared" ref="W111:W113" si="210">IF(H111&lt;$P111,2, IF(H111=$P111,1, IF(H111&gt;$P111,0,1)))</f>
        <v>1</v>
      </c>
      <c r="X111" s="42">
        <f t="shared" ref="X111:X113" si="211">C111-M111</f>
        <v>0</v>
      </c>
      <c r="Y111" s="41" t="str">
        <f t="shared" ref="Y111:Y113" si="212">IF(OR(M111="",M111=0),"",X111/M111)</f>
        <v/>
      </c>
      <c r="Z111" s="38">
        <f t="shared" ref="Z111:Z113" si="213">IF($C111&lt;$M111,2, IF($C111=$M111,1, IF($C111&gt;$M111,0,1)))</f>
        <v>1</v>
      </c>
      <c r="AA111" s="42">
        <f t="shared" ref="AA111:AA113" si="214">D111-N111</f>
        <v>0</v>
      </c>
      <c r="AB111" s="41" t="str">
        <f t="shared" ref="AB111:AB113" si="215">IF(OR(N111="",N111=0),"",AA111/N111)</f>
        <v/>
      </c>
      <c r="AC111" s="38">
        <f t="shared" ref="AC111:AC113" si="216">IF($D111&lt;$N111,2, IF($D111=$N111,1, IF($D111&gt;$N111,0,1)))</f>
        <v>1</v>
      </c>
      <c r="AD111" s="40">
        <f t="shared" ref="AD111:AD113" si="217">F111-O111</f>
        <v>0</v>
      </c>
      <c r="AE111" s="41" t="str">
        <f t="shared" ref="AE111:AE113" si="218">IF(OR(O111="",O111=0),"",AD111/O111)</f>
        <v/>
      </c>
      <c r="AF111" s="38">
        <f t="shared" ref="AF111:AF113" si="219">IF($F111&lt;$O111,2, IF($F111=$O111,1, IF($F111&gt;$O111,0,1)))</f>
        <v>1</v>
      </c>
    </row>
    <row r="112" spans="1:32" ht="15" x14ac:dyDescent="0.2">
      <c r="A112" s="10" t="s">
        <v>52</v>
      </c>
      <c r="B112" s="40">
        <f t="shared" si="202"/>
        <v>0</v>
      </c>
      <c r="C112" s="104"/>
      <c r="D112" s="104"/>
      <c r="E112" s="104"/>
      <c r="F112" s="104"/>
      <c r="G112" s="104"/>
      <c r="H112" s="104"/>
      <c r="I112" s="41" t="str">
        <f t="shared" si="203"/>
        <v/>
      </c>
      <c r="J112" s="41" t="str">
        <f t="shared" si="204"/>
        <v/>
      </c>
      <c r="K112" s="51"/>
      <c r="L112" s="40">
        <f t="shared" ref="L112:L113" si="220">SUM(M112:P112)</f>
        <v>0</v>
      </c>
      <c r="M112" s="104"/>
      <c r="N112" s="104"/>
      <c r="O112" s="104"/>
      <c r="P112" s="104"/>
      <c r="R112" s="40">
        <f t="shared" si="205"/>
        <v>0</v>
      </c>
      <c r="S112" s="41" t="str">
        <f t="shared" si="206"/>
        <v/>
      </c>
      <c r="T112" s="38">
        <f t="shared" si="207"/>
        <v>1</v>
      </c>
      <c r="U112" s="42">
        <f t="shared" si="208"/>
        <v>0</v>
      </c>
      <c r="V112" s="41" t="str">
        <f t="shared" si="209"/>
        <v/>
      </c>
      <c r="W112" s="38">
        <f t="shared" si="210"/>
        <v>1</v>
      </c>
      <c r="X112" s="42">
        <f t="shared" si="211"/>
        <v>0</v>
      </c>
      <c r="Y112" s="41" t="str">
        <f t="shared" si="212"/>
        <v/>
      </c>
      <c r="Z112" s="38">
        <f t="shared" si="213"/>
        <v>1</v>
      </c>
      <c r="AA112" s="42">
        <f t="shared" si="214"/>
        <v>0</v>
      </c>
      <c r="AB112" s="41" t="str">
        <f t="shared" si="215"/>
        <v/>
      </c>
      <c r="AC112" s="38">
        <f t="shared" si="216"/>
        <v>1</v>
      </c>
      <c r="AD112" s="40">
        <f t="shared" si="217"/>
        <v>0</v>
      </c>
      <c r="AE112" s="41" t="str">
        <f t="shared" si="218"/>
        <v/>
      </c>
      <c r="AF112" s="38">
        <f t="shared" si="219"/>
        <v>1</v>
      </c>
    </row>
    <row r="113" spans="1:32" ht="15" x14ac:dyDescent="0.2">
      <c r="A113" s="10" t="s">
        <v>53</v>
      </c>
      <c r="B113" s="40">
        <f t="shared" si="202"/>
        <v>0</v>
      </c>
      <c r="C113" s="104"/>
      <c r="D113" s="104"/>
      <c r="E113" s="104"/>
      <c r="F113" s="104"/>
      <c r="G113" s="104"/>
      <c r="H113" s="104"/>
      <c r="I113" s="41" t="str">
        <f t="shared" si="203"/>
        <v/>
      </c>
      <c r="J113" s="41" t="str">
        <f t="shared" si="204"/>
        <v/>
      </c>
      <c r="K113" s="51"/>
      <c r="L113" s="40">
        <f t="shared" si="220"/>
        <v>0</v>
      </c>
      <c r="M113" s="104"/>
      <c r="N113" s="104"/>
      <c r="O113" s="104"/>
      <c r="P113" s="104"/>
      <c r="R113" s="40">
        <f t="shared" si="205"/>
        <v>0</v>
      </c>
      <c r="S113" s="41" t="str">
        <f t="shared" si="206"/>
        <v/>
      </c>
      <c r="T113" s="38">
        <f t="shared" si="207"/>
        <v>1</v>
      </c>
      <c r="U113" s="42">
        <f t="shared" si="208"/>
        <v>0</v>
      </c>
      <c r="V113" s="41" t="str">
        <f t="shared" si="209"/>
        <v/>
      </c>
      <c r="W113" s="38">
        <f t="shared" si="210"/>
        <v>1</v>
      </c>
      <c r="X113" s="42">
        <f t="shared" si="211"/>
        <v>0</v>
      </c>
      <c r="Y113" s="41" t="str">
        <f t="shared" si="212"/>
        <v/>
      </c>
      <c r="Z113" s="38">
        <f t="shared" si="213"/>
        <v>1</v>
      </c>
      <c r="AA113" s="42">
        <f t="shared" si="214"/>
        <v>0</v>
      </c>
      <c r="AB113" s="41" t="str">
        <f t="shared" si="215"/>
        <v/>
      </c>
      <c r="AC113" s="38">
        <f t="shared" si="216"/>
        <v>1</v>
      </c>
      <c r="AD113" s="40">
        <f t="shared" si="217"/>
        <v>0</v>
      </c>
      <c r="AE113" s="41" t="str">
        <f t="shared" si="218"/>
        <v/>
      </c>
      <c r="AF113" s="38">
        <f t="shared" si="219"/>
        <v>1</v>
      </c>
    </row>
    <row r="114" spans="1:32" x14ac:dyDescent="0.2">
      <c r="A114" s="11"/>
      <c r="B114" s="12"/>
      <c r="C114" s="12"/>
      <c r="D114" s="12"/>
      <c r="E114" s="12"/>
      <c r="F114" s="12"/>
      <c r="G114" s="12"/>
      <c r="H114" s="12"/>
      <c r="I114" s="12"/>
      <c r="J114" s="12"/>
      <c r="K114" s="51"/>
      <c r="L114" s="12"/>
      <c r="M114" s="12"/>
      <c r="N114" s="12"/>
      <c r="O114" s="12"/>
      <c r="P114" s="12"/>
      <c r="R114" s="12"/>
      <c r="S114" s="12"/>
      <c r="T114" s="12"/>
      <c r="U114" s="12"/>
      <c r="V114" s="12"/>
      <c r="W114" s="12"/>
      <c r="X114" s="12"/>
      <c r="Y114" s="12"/>
      <c r="Z114" s="12"/>
      <c r="AA114" s="12"/>
      <c r="AB114" s="12"/>
      <c r="AC114" s="12"/>
      <c r="AD114" s="12"/>
      <c r="AE114" s="12"/>
      <c r="AF114" s="12"/>
    </row>
    <row r="115" spans="1:32" ht="15" x14ac:dyDescent="0.25">
      <c r="A115" s="14" t="s">
        <v>31</v>
      </c>
      <c r="B115" s="12"/>
      <c r="C115" s="12"/>
      <c r="D115" s="12"/>
      <c r="E115" s="12"/>
      <c r="F115" s="12"/>
      <c r="G115" s="12"/>
      <c r="H115" s="12"/>
      <c r="I115" s="12"/>
      <c r="J115" s="12"/>
      <c r="K115" s="51"/>
      <c r="L115" s="12"/>
      <c r="M115" s="12"/>
      <c r="N115" s="12"/>
      <c r="O115" s="12"/>
      <c r="P115" s="12"/>
      <c r="R115" s="12"/>
      <c r="S115" s="12"/>
      <c r="T115" s="12"/>
      <c r="U115" s="12"/>
      <c r="V115" s="12"/>
      <c r="W115" s="12"/>
      <c r="X115" s="12"/>
      <c r="Y115" s="12"/>
      <c r="Z115" s="12"/>
      <c r="AA115" s="12"/>
      <c r="AB115" s="12"/>
      <c r="AC115" s="12"/>
      <c r="AD115" s="12"/>
      <c r="AE115" s="12"/>
      <c r="AF115" s="12"/>
    </row>
    <row r="116" spans="1:32" ht="15" x14ac:dyDescent="0.2">
      <c r="A116" s="11" t="s">
        <v>33</v>
      </c>
      <c r="B116" s="77">
        <f t="shared" ref="B116:B118" si="221">SUM(C116:H116)</f>
        <v>0</v>
      </c>
      <c r="C116" s="104"/>
      <c r="D116" s="104"/>
      <c r="E116" s="104"/>
      <c r="F116" s="104"/>
      <c r="G116" s="104"/>
      <c r="H116" s="104"/>
      <c r="I116" s="88" t="str">
        <f t="shared" ref="I116:I118" si="222">IF(OR(D116="",D116=0),"",E116/D116)</f>
        <v/>
      </c>
      <c r="J116" s="88" t="str">
        <f t="shared" ref="J116:J118" si="223">IF(OR(F116="",F116=0),"",G116/F116)</f>
        <v/>
      </c>
      <c r="K116" s="51"/>
      <c r="L116" s="75">
        <f>SUM(M116:P116)</f>
        <v>0</v>
      </c>
      <c r="M116" s="104"/>
      <c r="N116" s="104"/>
      <c r="O116" s="104"/>
      <c r="P116" s="104"/>
      <c r="R116" s="77">
        <f t="shared" ref="R116:R118" si="224">B116-L116</f>
        <v>0</v>
      </c>
      <c r="S116" s="88" t="str">
        <f t="shared" ref="S116:S118" si="225">IF(OR(L116="",L116=0),"",R116/L116)</f>
        <v/>
      </c>
      <c r="T116" s="89">
        <f t="shared" ref="T116:T118" si="226">IF($B116&lt;$L116,2, IF($B116=$L116,1, IF($B116&gt;$L116,0,1)))</f>
        <v>1</v>
      </c>
      <c r="U116" s="90">
        <f t="shared" ref="U116:U118" si="227">H116-P116</f>
        <v>0</v>
      </c>
      <c r="V116" s="88" t="str">
        <f t="shared" ref="V116:V118" si="228">IF(OR(P116="",P116=0),"",U116/P116)</f>
        <v/>
      </c>
      <c r="W116" s="89">
        <f t="shared" ref="W116:W118" si="229">IF(H116&lt;$P116,2, IF(H116=$P116,1, IF(H116&gt;$P116,0,1)))</f>
        <v>1</v>
      </c>
      <c r="X116" s="90">
        <f t="shared" ref="X116:X118" si="230">C116-M116</f>
        <v>0</v>
      </c>
      <c r="Y116" s="88" t="str">
        <f t="shared" ref="Y116:Y118" si="231">IF(OR(M116="",M116=0),"",X116/M116)</f>
        <v/>
      </c>
      <c r="Z116" s="89">
        <f t="shared" ref="Z116:Z118" si="232">IF($C116&lt;$M116,2, IF($C116=$M116,1, IF($C116&gt;$M116,0,1)))</f>
        <v>1</v>
      </c>
      <c r="AA116" s="90">
        <f t="shared" ref="AA116:AA118" si="233">D116-N116</f>
        <v>0</v>
      </c>
      <c r="AB116" s="88" t="str">
        <f t="shared" ref="AB116:AB118" si="234">IF(OR(N116="",N116=0),"",AA116/N116)</f>
        <v/>
      </c>
      <c r="AC116" s="89">
        <f t="shared" ref="AC116:AC118" si="235">IF($D116&lt;$N116,2, IF($D116=$N116,1, IF($D116&gt;$N116,0,1)))</f>
        <v>1</v>
      </c>
      <c r="AD116" s="77">
        <f t="shared" ref="AD116:AD118" si="236">F116-O116</f>
        <v>0</v>
      </c>
      <c r="AE116" s="88" t="str">
        <f t="shared" ref="AE116:AE118" si="237">IF(OR(O116="",O116=0),"",AD116/O116)</f>
        <v/>
      </c>
      <c r="AF116" s="89">
        <f t="shared" ref="AF116:AF118" si="238">IF($F116&lt;$O116,2, IF($F116=$O116,1, IF($F116&gt;$O116,0,1)))</f>
        <v>1</v>
      </c>
    </row>
    <row r="117" spans="1:32" ht="15" x14ac:dyDescent="0.2">
      <c r="A117" s="11" t="s">
        <v>32</v>
      </c>
      <c r="B117" s="77">
        <f t="shared" si="221"/>
        <v>0</v>
      </c>
      <c r="C117" s="104"/>
      <c r="D117" s="104"/>
      <c r="E117" s="104"/>
      <c r="F117" s="104"/>
      <c r="G117" s="104"/>
      <c r="H117" s="104"/>
      <c r="I117" s="88" t="str">
        <f t="shared" si="222"/>
        <v/>
      </c>
      <c r="J117" s="88" t="str">
        <f t="shared" si="223"/>
        <v/>
      </c>
      <c r="K117" s="51"/>
      <c r="L117" s="75">
        <f t="shared" ref="L117:L118" si="239">SUM(M117:P117)</f>
        <v>0</v>
      </c>
      <c r="M117" s="104"/>
      <c r="N117" s="104"/>
      <c r="O117" s="104"/>
      <c r="P117" s="104"/>
      <c r="R117" s="77">
        <f t="shared" si="224"/>
        <v>0</v>
      </c>
      <c r="S117" s="88" t="str">
        <f t="shared" si="225"/>
        <v/>
      </c>
      <c r="T117" s="89">
        <f t="shared" si="226"/>
        <v>1</v>
      </c>
      <c r="U117" s="90">
        <f t="shared" si="227"/>
        <v>0</v>
      </c>
      <c r="V117" s="88" t="str">
        <f t="shared" si="228"/>
        <v/>
      </c>
      <c r="W117" s="89">
        <f t="shared" si="229"/>
        <v>1</v>
      </c>
      <c r="X117" s="90">
        <f t="shared" si="230"/>
        <v>0</v>
      </c>
      <c r="Y117" s="88" t="str">
        <f t="shared" si="231"/>
        <v/>
      </c>
      <c r="Z117" s="89">
        <f t="shared" si="232"/>
        <v>1</v>
      </c>
      <c r="AA117" s="90">
        <f t="shared" si="233"/>
        <v>0</v>
      </c>
      <c r="AB117" s="88" t="str">
        <f t="shared" si="234"/>
        <v/>
      </c>
      <c r="AC117" s="89">
        <f t="shared" si="235"/>
        <v>1</v>
      </c>
      <c r="AD117" s="77">
        <f t="shared" si="236"/>
        <v>0</v>
      </c>
      <c r="AE117" s="88" t="str">
        <f t="shared" si="237"/>
        <v/>
      </c>
      <c r="AF117" s="89">
        <f t="shared" si="238"/>
        <v>1</v>
      </c>
    </row>
    <row r="118" spans="1:32" ht="15" x14ac:dyDescent="0.2">
      <c r="A118" s="11" t="s">
        <v>54</v>
      </c>
      <c r="B118" s="77">
        <f t="shared" si="221"/>
        <v>0</v>
      </c>
      <c r="C118" s="104"/>
      <c r="D118" s="104"/>
      <c r="E118" s="104"/>
      <c r="F118" s="104"/>
      <c r="G118" s="104"/>
      <c r="H118" s="104"/>
      <c r="I118" s="88" t="str">
        <f t="shared" si="222"/>
        <v/>
      </c>
      <c r="J118" s="88" t="str">
        <f t="shared" si="223"/>
        <v/>
      </c>
      <c r="K118" s="51"/>
      <c r="L118" s="75">
        <f t="shared" si="239"/>
        <v>0</v>
      </c>
      <c r="M118" s="104"/>
      <c r="N118" s="104"/>
      <c r="O118" s="104"/>
      <c r="P118" s="104"/>
      <c r="R118" s="77">
        <f t="shared" si="224"/>
        <v>0</v>
      </c>
      <c r="S118" s="88" t="str">
        <f t="shared" si="225"/>
        <v/>
      </c>
      <c r="T118" s="89">
        <f t="shared" si="226"/>
        <v>1</v>
      </c>
      <c r="U118" s="90">
        <f t="shared" si="227"/>
        <v>0</v>
      </c>
      <c r="V118" s="88" t="str">
        <f t="shared" si="228"/>
        <v/>
      </c>
      <c r="W118" s="89">
        <f t="shared" si="229"/>
        <v>1</v>
      </c>
      <c r="X118" s="90">
        <f t="shared" si="230"/>
        <v>0</v>
      </c>
      <c r="Y118" s="88" t="str">
        <f t="shared" si="231"/>
        <v/>
      </c>
      <c r="Z118" s="89">
        <f t="shared" si="232"/>
        <v>1</v>
      </c>
      <c r="AA118" s="90">
        <f t="shared" si="233"/>
        <v>0</v>
      </c>
      <c r="AB118" s="88" t="str">
        <f t="shared" si="234"/>
        <v/>
      </c>
      <c r="AC118" s="89">
        <f t="shared" si="235"/>
        <v>1</v>
      </c>
      <c r="AD118" s="77">
        <f t="shared" si="236"/>
        <v>0</v>
      </c>
      <c r="AE118" s="88" t="str">
        <f t="shared" si="237"/>
        <v/>
      </c>
      <c r="AF118" s="89">
        <f t="shared" si="238"/>
        <v>1</v>
      </c>
    </row>
    <row r="119" spans="1:32" x14ac:dyDescent="0.2">
      <c r="A119" s="11"/>
      <c r="B119" s="12"/>
      <c r="C119" s="12"/>
      <c r="D119" s="12"/>
      <c r="E119" s="12"/>
      <c r="F119" s="12"/>
      <c r="G119" s="12"/>
      <c r="H119" s="12"/>
      <c r="I119" s="12"/>
      <c r="J119" s="12"/>
      <c r="K119" s="51"/>
      <c r="L119" s="12"/>
      <c r="M119" s="12"/>
      <c r="N119" s="12"/>
      <c r="O119" s="12"/>
      <c r="P119" s="12"/>
      <c r="R119" s="12"/>
      <c r="S119" s="12"/>
      <c r="T119" s="12"/>
      <c r="U119" s="12"/>
      <c r="V119" s="12"/>
      <c r="W119" s="12"/>
      <c r="X119" s="12"/>
      <c r="Y119" s="12"/>
      <c r="Z119" s="12"/>
      <c r="AA119" s="12"/>
      <c r="AB119" s="12"/>
      <c r="AC119" s="12"/>
      <c r="AD119" s="12"/>
      <c r="AE119" s="12"/>
      <c r="AF119" s="12"/>
    </row>
    <row r="120" spans="1:32" ht="15" x14ac:dyDescent="0.25">
      <c r="A120" s="9" t="s">
        <v>34</v>
      </c>
      <c r="B120" s="8"/>
      <c r="C120" s="8"/>
      <c r="D120" s="8"/>
      <c r="E120" s="8"/>
      <c r="F120" s="8"/>
      <c r="G120" s="8"/>
      <c r="H120" s="8"/>
      <c r="I120" s="8"/>
      <c r="J120" s="8"/>
      <c r="K120" s="51"/>
      <c r="L120" s="8"/>
      <c r="M120" s="8"/>
      <c r="N120" s="8"/>
      <c r="O120" s="8"/>
      <c r="P120" s="8"/>
      <c r="R120" s="8"/>
      <c r="S120" s="8"/>
      <c r="T120" s="8"/>
      <c r="U120" s="8"/>
      <c r="V120" s="8"/>
      <c r="W120" s="8"/>
      <c r="X120" s="8"/>
      <c r="Y120" s="8"/>
      <c r="Z120" s="8"/>
      <c r="AA120" s="8"/>
      <c r="AB120" s="8"/>
      <c r="AC120" s="8"/>
      <c r="AD120" s="8"/>
      <c r="AE120" s="8"/>
      <c r="AF120" s="8"/>
    </row>
    <row r="121" spans="1:32" ht="15" x14ac:dyDescent="0.2">
      <c r="A121" s="10" t="s">
        <v>177</v>
      </c>
      <c r="B121" s="40">
        <f t="shared" ref="B121:B126" si="240">SUM(C121:H121)</f>
        <v>0</v>
      </c>
      <c r="C121" s="104"/>
      <c r="D121" s="104"/>
      <c r="E121" s="104"/>
      <c r="F121" s="104"/>
      <c r="G121" s="104"/>
      <c r="H121" s="104"/>
      <c r="I121" s="41" t="str">
        <f t="shared" ref="I121:I126" si="241">IF(OR(D121="",D121=0),"",E121/D121)</f>
        <v/>
      </c>
      <c r="J121" s="41" t="str">
        <f t="shared" ref="J121:J126" si="242">IF(OR(F121="",F121=0),"",G121/F121)</f>
        <v/>
      </c>
      <c r="K121" s="51"/>
      <c r="L121" s="40">
        <f>SUM(M121:P121)</f>
        <v>0</v>
      </c>
      <c r="M121" s="104"/>
      <c r="N121" s="104"/>
      <c r="O121" s="104"/>
      <c r="P121" s="104"/>
      <c r="R121" s="40">
        <f t="shared" ref="R121:R126" si="243">B121-L121</f>
        <v>0</v>
      </c>
      <c r="S121" s="41" t="str">
        <f t="shared" ref="S121:S126" si="244">IF(OR(L121="",L121=0),"",R121/L121)</f>
        <v/>
      </c>
      <c r="T121" s="38">
        <f t="shared" ref="T121:T126" si="245">IF($B121&lt;$L121,2, IF($B121=$L121,1, IF($B121&gt;$L121,0,1)))</f>
        <v>1</v>
      </c>
      <c r="U121" s="42">
        <f t="shared" ref="U121:U126" si="246">H121-P121</f>
        <v>0</v>
      </c>
      <c r="V121" s="41" t="str">
        <f t="shared" ref="V121:V126" si="247">IF(OR(P121="",P121=0),"",U121/P121)</f>
        <v/>
      </c>
      <c r="W121" s="38">
        <f t="shared" ref="W121:W126" si="248">IF(H121&lt;$P121,2, IF(H121=$P121,1, IF(H121&gt;$P121,0,1)))</f>
        <v>1</v>
      </c>
      <c r="X121" s="42">
        <f t="shared" ref="X121:X126" si="249">C121-M121</f>
        <v>0</v>
      </c>
      <c r="Y121" s="41" t="str">
        <f t="shared" ref="Y121:Y126" si="250">IF(OR(M121="",M121=0),"",X121/M121)</f>
        <v/>
      </c>
      <c r="Z121" s="38">
        <f t="shared" ref="Z121:Z126" si="251">IF($C121&lt;$M121,2, IF($C121=$M121,1, IF($C121&gt;$M121,0,1)))</f>
        <v>1</v>
      </c>
      <c r="AA121" s="42">
        <f t="shared" ref="AA121:AA126" si="252">D121-N121</f>
        <v>0</v>
      </c>
      <c r="AB121" s="41" t="str">
        <f t="shared" ref="AB121:AB126" si="253">IF(OR(N121="",N121=0),"",AA121/N121)</f>
        <v/>
      </c>
      <c r="AC121" s="38">
        <f t="shared" ref="AC121:AC126" si="254">IF($D121&lt;$N121,2, IF($D121=$N121,1, IF($D121&gt;$N121,0,1)))</f>
        <v>1</v>
      </c>
      <c r="AD121" s="40">
        <f t="shared" ref="AD121:AD126" si="255">F121-O121</f>
        <v>0</v>
      </c>
      <c r="AE121" s="41" t="str">
        <f t="shared" ref="AE121:AE126" si="256">IF(OR(O121="",O121=0),"",AD121/O121)</f>
        <v/>
      </c>
      <c r="AF121" s="38">
        <f t="shared" ref="AF121:AF126" si="257">IF($F121&lt;$O121,2, IF($F121=$O121,1, IF($F121&gt;$O121,0,1)))</f>
        <v>1</v>
      </c>
    </row>
    <row r="122" spans="1:32" ht="15" x14ac:dyDescent="0.2">
      <c r="A122" s="10" t="s">
        <v>176</v>
      </c>
      <c r="B122" s="40">
        <f t="shared" si="240"/>
        <v>0</v>
      </c>
      <c r="C122" s="104"/>
      <c r="D122" s="104"/>
      <c r="E122" s="104"/>
      <c r="F122" s="104"/>
      <c r="G122" s="104"/>
      <c r="H122" s="104"/>
      <c r="I122" s="41" t="str">
        <f t="shared" si="241"/>
        <v/>
      </c>
      <c r="J122" s="41" t="str">
        <f t="shared" si="242"/>
        <v/>
      </c>
      <c r="K122" s="51"/>
      <c r="L122" s="40">
        <f t="shared" ref="L122:L126" si="258">SUM(M122:P122)</f>
        <v>0</v>
      </c>
      <c r="M122" s="104"/>
      <c r="N122" s="104"/>
      <c r="O122" s="104"/>
      <c r="P122" s="104"/>
      <c r="R122" s="40">
        <f t="shared" si="243"/>
        <v>0</v>
      </c>
      <c r="S122" s="41" t="str">
        <f t="shared" si="244"/>
        <v/>
      </c>
      <c r="T122" s="38">
        <f t="shared" si="245"/>
        <v>1</v>
      </c>
      <c r="U122" s="42">
        <f t="shared" si="246"/>
        <v>0</v>
      </c>
      <c r="V122" s="41" t="str">
        <f t="shared" si="247"/>
        <v/>
      </c>
      <c r="W122" s="38">
        <f t="shared" si="248"/>
        <v>1</v>
      </c>
      <c r="X122" s="42">
        <f t="shared" si="249"/>
        <v>0</v>
      </c>
      <c r="Y122" s="41" t="str">
        <f t="shared" si="250"/>
        <v/>
      </c>
      <c r="Z122" s="38">
        <f t="shared" si="251"/>
        <v>1</v>
      </c>
      <c r="AA122" s="42">
        <f t="shared" si="252"/>
        <v>0</v>
      </c>
      <c r="AB122" s="41" t="str">
        <f t="shared" si="253"/>
        <v/>
      </c>
      <c r="AC122" s="38">
        <f t="shared" si="254"/>
        <v>1</v>
      </c>
      <c r="AD122" s="40">
        <f t="shared" si="255"/>
        <v>0</v>
      </c>
      <c r="AE122" s="41" t="str">
        <f t="shared" si="256"/>
        <v/>
      </c>
      <c r="AF122" s="38">
        <f t="shared" si="257"/>
        <v>1</v>
      </c>
    </row>
    <row r="123" spans="1:32" ht="15" x14ac:dyDescent="0.2">
      <c r="A123" s="10" t="s">
        <v>178</v>
      </c>
      <c r="B123" s="40">
        <f t="shared" si="240"/>
        <v>0</v>
      </c>
      <c r="C123" s="104"/>
      <c r="D123" s="104"/>
      <c r="E123" s="104"/>
      <c r="F123" s="104"/>
      <c r="G123" s="104"/>
      <c r="H123" s="104"/>
      <c r="I123" s="41" t="str">
        <f t="shared" si="241"/>
        <v/>
      </c>
      <c r="J123" s="41" t="str">
        <f t="shared" si="242"/>
        <v/>
      </c>
      <c r="K123" s="51"/>
      <c r="L123" s="40">
        <f t="shared" si="258"/>
        <v>0</v>
      </c>
      <c r="M123" s="104"/>
      <c r="N123" s="104"/>
      <c r="O123" s="104"/>
      <c r="P123" s="104"/>
      <c r="R123" s="40">
        <f t="shared" si="243"/>
        <v>0</v>
      </c>
      <c r="S123" s="41" t="str">
        <f t="shared" si="244"/>
        <v/>
      </c>
      <c r="T123" s="38">
        <f t="shared" si="245"/>
        <v>1</v>
      </c>
      <c r="U123" s="42">
        <f t="shared" si="246"/>
        <v>0</v>
      </c>
      <c r="V123" s="41" t="str">
        <f t="shared" si="247"/>
        <v/>
      </c>
      <c r="W123" s="38">
        <f t="shared" si="248"/>
        <v>1</v>
      </c>
      <c r="X123" s="42">
        <f t="shared" si="249"/>
        <v>0</v>
      </c>
      <c r="Y123" s="41" t="str">
        <f t="shared" si="250"/>
        <v/>
      </c>
      <c r="Z123" s="38">
        <f t="shared" si="251"/>
        <v>1</v>
      </c>
      <c r="AA123" s="42">
        <f t="shared" si="252"/>
        <v>0</v>
      </c>
      <c r="AB123" s="41" t="str">
        <f t="shared" si="253"/>
        <v/>
      </c>
      <c r="AC123" s="38">
        <f t="shared" si="254"/>
        <v>1</v>
      </c>
      <c r="AD123" s="40">
        <f t="shared" si="255"/>
        <v>0</v>
      </c>
      <c r="AE123" s="41" t="str">
        <f t="shared" si="256"/>
        <v/>
      </c>
      <c r="AF123" s="38">
        <f t="shared" si="257"/>
        <v>1</v>
      </c>
    </row>
    <row r="124" spans="1:32" ht="15" x14ac:dyDescent="0.2">
      <c r="A124" s="10" t="s">
        <v>173</v>
      </c>
      <c r="B124" s="40">
        <f t="shared" si="240"/>
        <v>0</v>
      </c>
      <c r="C124" s="104"/>
      <c r="D124" s="104"/>
      <c r="E124" s="104"/>
      <c r="F124" s="104"/>
      <c r="G124" s="104"/>
      <c r="H124" s="104"/>
      <c r="I124" s="41" t="str">
        <f t="shared" si="241"/>
        <v/>
      </c>
      <c r="J124" s="41" t="str">
        <f t="shared" si="242"/>
        <v/>
      </c>
      <c r="K124" s="51"/>
      <c r="L124" s="40">
        <f t="shared" si="258"/>
        <v>0</v>
      </c>
      <c r="M124" s="104"/>
      <c r="N124" s="104"/>
      <c r="O124" s="104"/>
      <c r="P124" s="104"/>
      <c r="R124" s="40">
        <f t="shared" si="243"/>
        <v>0</v>
      </c>
      <c r="S124" s="41" t="str">
        <f t="shared" si="244"/>
        <v/>
      </c>
      <c r="T124" s="38">
        <f t="shared" si="245"/>
        <v>1</v>
      </c>
      <c r="U124" s="42">
        <f t="shared" si="246"/>
        <v>0</v>
      </c>
      <c r="V124" s="41" t="str">
        <f t="shared" si="247"/>
        <v/>
      </c>
      <c r="W124" s="38">
        <f t="shared" si="248"/>
        <v>1</v>
      </c>
      <c r="X124" s="42">
        <f t="shared" si="249"/>
        <v>0</v>
      </c>
      <c r="Y124" s="41" t="str">
        <f t="shared" si="250"/>
        <v/>
      </c>
      <c r="Z124" s="38">
        <f t="shared" si="251"/>
        <v>1</v>
      </c>
      <c r="AA124" s="42">
        <f t="shared" si="252"/>
        <v>0</v>
      </c>
      <c r="AB124" s="41" t="str">
        <f t="shared" si="253"/>
        <v/>
      </c>
      <c r="AC124" s="38">
        <f t="shared" si="254"/>
        <v>1</v>
      </c>
      <c r="AD124" s="40">
        <f t="shared" si="255"/>
        <v>0</v>
      </c>
      <c r="AE124" s="41" t="str">
        <f t="shared" si="256"/>
        <v/>
      </c>
      <c r="AF124" s="38">
        <f t="shared" si="257"/>
        <v>1</v>
      </c>
    </row>
    <row r="125" spans="1:32" ht="15" x14ac:dyDescent="0.2">
      <c r="A125" s="10" t="s">
        <v>174</v>
      </c>
      <c r="B125" s="40">
        <f t="shared" si="240"/>
        <v>0</v>
      </c>
      <c r="C125" s="104"/>
      <c r="D125" s="104"/>
      <c r="E125" s="104"/>
      <c r="F125" s="104"/>
      <c r="G125" s="104"/>
      <c r="H125" s="104"/>
      <c r="I125" s="41" t="str">
        <f t="shared" si="241"/>
        <v/>
      </c>
      <c r="J125" s="41" t="str">
        <f t="shared" si="242"/>
        <v/>
      </c>
      <c r="K125" s="51"/>
      <c r="L125" s="40">
        <f t="shared" si="258"/>
        <v>0</v>
      </c>
      <c r="M125" s="104"/>
      <c r="N125" s="104"/>
      <c r="O125" s="104"/>
      <c r="P125" s="104"/>
      <c r="R125" s="40">
        <f t="shared" si="243"/>
        <v>0</v>
      </c>
      <c r="S125" s="41" t="str">
        <f t="shared" si="244"/>
        <v/>
      </c>
      <c r="T125" s="38">
        <f t="shared" si="245"/>
        <v>1</v>
      </c>
      <c r="U125" s="42">
        <f t="shared" si="246"/>
        <v>0</v>
      </c>
      <c r="V125" s="41" t="str">
        <f t="shared" si="247"/>
        <v/>
      </c>
      <c r="W125" s="38">
        <f t="shared" si="248"/>
        <v>1</v>
      </c>
      <c r="X125" s="42">
        <f t="shared" si="249"/>
        <v>0</v>
      </c>
      <c r="Y125" s="41" t="str">
        <f t="shared" si="250"/>
        <v/>
      </c>
      <c r="Z125" s="38">
        <f t="shared" si="251"/>
        <v>1</v>
      </c>
      <c r="AA125" s="42">
        <f t="shared" si="252"/>
        <v>0</v>
      </c>
      <c r="AB125" s="41" t="str">
        <f t="shared" si="253"/>
        <v/>
      </c>
      <c r="AC125" s="38">
        <f t="shared" si="254"/>
        <v>1</v>
      </c>
      <c r="AD125" s="40">
        <f t="shared" si="255"/>
        <v>0</v>
      </c>
      <c r="AE125" s="41" t="str">
        <f t="shared" si="256"/>
        <v/>
      </c>
      <c r="AF125" s="38">
        <f t="shared" si="257"/>
        <v>1</v>
      </c>
    </row>
    <row r="126" spans="1:32" ht="15" x14ac:dyDescent="0.2">
      <c r="A126" s="10" t="s">
        <v>175</v>
      </c>
      <c r="B126" s="40">
        <f t="shared" si="240"/>
        <v>0</v>
      </c>
      <c r="C126" s="104"/>
      <c r="D126" s="104"/>
      <c r="E126" s="104"/>
      <c r="F126" s="104"/>
      <c r="G126" s="104"/>
      <c r="H126" s="104"/>
      <c r="I126" s="41" t="str">
        <f t="shared" si="241"/>
        <v/>
      </c>
      <c r="J126" s="41" t="str">
        <f t="shared" si="242"/>
        <v/>
      </c>
      <c r="K126" s="51"/>
      <c r="L126" s="40">
        <f t="shared" si="258"/>
        <v>0</v>
      </c>
      <c r="M126" s="104"/>
      <c r="N126" s="104"/>
      <c r="O126" s="104"/>
      <c r="P126" s="104"/>
      <c r="R126" s="40">
        <f t="shared" si="243"/>
        <v>0</v>
      </c>
      <c r="S126" s="41" t="str">
        <f t="shared" si="244"/>
        <v/>
      </c>
      <c r="T126" s="38">
        <f t="shared" si="245"/>
        <v>1</v>
      </c>
      <c r="U126" s="42">
        <f t="shared" si="246"/>
        <v>0</v>
      </c>
      <c r="V126" s="41" t="str">
        <f t="shared" si="247"/>
        <v/>
      </c>
      <c r="W126" s="38">
        <f t="shared" si="248"/>
        <v>1</v>
      </c>
      <c r="X126" s="42">
        <f t="shared" si="249"/>
        <v>0</v>
      </c>
      <c r="Y126" s="41" t="str">
        <f t="shared" si="250"/>
        <v/>
      </c>
      <c r="Z126" s="38">
        <f t="shared" si="251"/>
        <v>1</v>
      </c>
      <c r="AA126" s="42">
        <f t="shared" si="252"/>
        <v>0</v>
      </c>
      <c r="AB126" s="41" t="str">
        <f t="shared" si="253"/>
        <v/>
      </c>
      <c r="AC126" s="38">
        <f t="shared" si="254"/>
        <v>1</v>
      </c>
      <c r="AD126" s="40">
        <f t="shared" si="255"/>
        <v>0</v>
      </c>
      <c r="AE126" s="41" t="str">
        <f t="shared" si="256"/>
        <v/>
      </c>
      <c r="AF126" s="38">
        <f t="shared" si="257"/>
        <v>1</v>
      </c>
    </row>
    <row r="127" spans="1:32" x14ac:dyDescent="0.2">
      <c r="A127" s="12"/>
      <c r="B127" s="12"/>
      <c r="C127" s="12"/>
      <c r="D127" s="12"/>
      <c r="E127" s="12"/>
      <c r="F127" s="12"/>
      <c r="G127" s="12"/>
      <c r="H127" s="12"/>
      <c r="I127" s="12"/>
      <c r="J127" s="12"/>
      <c r="K127" s="51"/>
      <c r="L127" s="12"/>
      <c r="M127" s="12"/>
      <c r="N127" s="12"/>
      <c r="O127" s="12"/>
      <c r="P127" s="12"/>
      <c r="R127" s="12"/>
      <c r="S127" s="12"/>
      <c r="T127" s="12"/>
      <c r="U127" s="12"/>
      <c r="V127" s="12"/>
      <c r="W127" s="12"/>
      <c r="X127" s="12"/>
      <c r="Y127" s="12"/>
      <c r="Z127" s="12"/>
      <c r="AA127" s="12"/>
      <c r="AB127" s="12"/>
      <c r="AC127" s="12"/>
      <c r="AD127" s="12"/>
      <c r="AE127" s="12"/>
      <c r="AF127" s="12"/>
    </row>
    <row r="128" spans="1:32" ht="15" x14ac:dyDescent="0.25">
      <c r="A128" s="14" t="s">
        <v>131</v>
      </c>
      <c r="B128" s="12"/>
      <c r="C128" s="12"/>
      <c r="D128" s="12"/>
      <c r="E128" s="12"/>
      <c r="F128" s="12"/>
      <c r="G128" s="12"/>
      <c r="H128" s="12"/>
      <c r="I128" s="12"/>
      <c r="J128" s="12"/>
      <c r="K128" s="51"/>
      <c r="L128" s="12"/>
      <c r="M128" s="12"/>
      <c r="N128" s="12"/>
      <c r="O128" s="12"/>
      <c r="P128" s="12"/>
      <c r="R128" s="12"/>
      <c r="S128" s="12"/>
      <c r="T128" s="12"/>
      <c r="U128" s="12"/>
      <c r="V128" s="12"/>
      <c r="W128" s="12"/>
      <c r="X128" s="12"/>
      <c r="Y128" s="12"/>
      <c r="Z128" s="12"/>
      <c r="AA128" s="12"/>
      <c r="AB128" s="12"/>
      <c r="AC128" s="12"/>
      <c r="AD128" s="12"/>
      <c r="AE128" s="12"/>
      <c r="AF128" s="12"/>
    </row>
    <row r="129" spans="1:32" ht="15" x14ac:dyDescent="0.2">
      <c r="A129" s="11" t="s">
        <v>132</v>
      </c>
      <c r="B129" s="77">
        <f>SUM(C129:H129)</f>
        <v>0</v>
      </c>
      <c r="C129" s="104"/>
      <c r="D129" s="104"/>
      <c r="E129" s="104"/>
      <c r="F129" s="104"/>
      <c r="G129" s="104"/>
      <c r="H129" s="104"/>
      <c r="I129" s="88" t="str">
        <f t="shared" ref="I129" si="259">IF(OR(D129="",D129=0),"",E129/D129)</f>
        <v/>
      </c>
      <c r="J129" s="88" t="str">
        <f>IF(OR(F129="",F129=0),"",G129/F129)</f>
        <v/>
      </c>
      <c r="K129" s="51"/>
      <c r="L129" s="75">
        <f>SUM(M129:P129)</f>
        <v>0</v>
      </c>
      <c r="M129" s="104"/>
      <c r="N129" s="104"/>
      <c r="O129" s="104"/>
      <c r="P129" s="104"/>
      <c r="R129" s="77">
        <f t="shared" ref="R129" si="260">B129-L129</f>
        <v>0</v>
      </c>
      <c r="S129" s="88" t="str">
        <f>IF(OR(L129="",L129=0),"",R129/L129)</f>
        <v/>
      </c>
      <c r="T129" s="89">
        <f>IF($B129&lt;$L129,2, IF($B129=$L129,1, IF($B129&gt;$L129,0,1)))</f>
        <v>1</v>
      </c>
      <c r="U129" s="90">
        <f>H129-P129</f>
        <v>0</v>
      </c>
      <c r="V129" s="88" t="str">
        <f>IF(OR(P129="",P129=0),"",U129/P129)</f>
        <v/>
      </c>
      <c r="W129" s="89">
        <f>IF(H129&lt;$P129,2, IF(H129=$P129,1, IF(H129&gt;$P129,0,1)))</f>
        <v>1</v>
      </c>
      <c r="X129" s="90">
        <f>C129-M129</f>
        <v>0</v>
      </c>
      <c r="Y129" s="88" t="str">
        <f t="shared" ref="Y129" si="261">IF(OR(M129="",M129=0),"",X129/M129)</f>
        <v/>
      </c>
      <c r="Z129" s="89">
        <f>IF($C129&lt;$M129,2, IF($C129=$M129,1, IF($C129&gt;$M129,0,1)))</f>
        <v>1</v>
      </c>
      <c r="AA129" s="90">
        <f>D129-N129</f>
        <v>0</v>
      </c>
      <c r="AB129" s="88" t="str">
        <f>IF(OR(N129="",N129=0),"",AA129/N129)</f>
        <v/>
      </c>
      <c r="AC129" s="89">
        <f>IF($D129&lt;$N129,2, IF($D129=$N129,1, IF($D129&gt;$N129,0,1)))</f>
        <v>1</v>
      </c>
      <c r="AD129" s="77">
        <f>F129-O129</f>
        <v>0</v>
      </c>
      <c r="AE129" s="88" t="str">
        <f>IF(OR(O129="",O129=0),"",AD129/O129)</f>
        <v/>
      </c>
      <c r="AF129" s="89">
        <f>IF($F129&lt;$O129,2, IF($F129=$O129,1, IF($F129&gt;$O129,0,1)))</f>
        <v>1</v>
      </c>
    </row>
    <row r="130" spans="1:32" x14ac:dyDescent="0.2">
      <c r="A130" s="16"/>
    </row>
  </sheetData>
  <mergeCells count="4">
    <mergeCell ref="R1:AF1"/>
    <mergeCell ref="L1:P1"/>
    <mergeCell ref="C1:H1"/>
    <mergeCell ref="I1:J1"/>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106" id="{131F9AEF-2346-4998-BF56-FFE86E7426F2}">
            <x14:iconSet iconSet="3Triangles" showValue="0" reverse="1">
              <x14:cfvo type="percent">
                <xm:f>0</xm:f>
              </x14:cfvo>
              <x14:cfvo type="num">
                <xm:f>1</xm:f>
              </x14:cfvo>
              <x14:cfvo type="num">
                <xm:f>2</xm:f>
              </x14:cfvo>
            </x14:iconSet>
          </x14:cfRule>
          <xm:sqref>T7</xm:sqref>
        </x14:conditionalFormatting>
        <x14:conditionalFormatting xmlns:xm="http://schemas.microsoft.com/office/excel/2006/main">
          <x14:cfRule type="iconSet" priority="105" id="{4ED58C22-DFB7-4D0D-8B61-FF55B724E20C}">
            <x14:iconSet iconSet="3Triangles" showValue="0" reverse="1">
              <x14:cfvo type="percent">
                <xm:f>0</xm:f>
              </x14:cfvo>
              <x14:cfvo type="num">
                <xm:f>1</xm:f>
              </x14:cfvo>
              <x14:cfvo type="num">
                <xm:f>2</xm:f>
              </x14:cfvo>
            </x14:iconSet>
          </x14:cfRule>
          <xm:sqref>AC11:AC16</xm:sqref>
        </x14:conditionalFormatting>
        <x14:conditionalFormatting xmlns:xm="http://schemas.microsoft.com/office/excel/2006/main">
          <x14:cfRule type="iconSet" priority="104" id="{0D0BD9F2-BD75-47CC-8E71-6851D00F29D4}">
            <x14:iconSet iconSet="3Triangles" showValue="0" reverse="1">
              <x14:cfvo type="percent">
                <xm:f>0</xm:f>
              </x14:cfvo>
              <x14:cfvo type="num">
                <xm:f>1</xm:f>
              </x14:cfvo>
              <x14:cfvo type="num">
                <xm:f>2</xm:f>
              </x14:cfvo>
            </x14:iconSet>
          </x14:cfRule>
          <xm:sqref>AC9:AC10</xm:sqref>
        </x14:conditionalFormatting>
        <x14:conditionalFormatting xmlns:xm="http://schemas.microsoft.com/office/excel/2006/main">
          <x14:cfRule type="iconSet" priority="103" id="{DF56EA58-42A1-4B82-B65B-7F4C146A8B16}">
            <x14:iconSet iconSet="3Triangles" showValue="0" reverse="1">
              <x14:cfvo type="percent">
                <xm:f>0</xm:f>
              </x14:cfvo>
              <x14:cfvo type="num">
                <xm:f>1</xm:f>
              </x14:cfvo>
              <x14:cfvo type="num">
                <xm:f>2</xm:f>
              </x14:cfvo>
            </x14:iconSet>
          </x14:cfRule>
          <xm:sqref>Z11:Z16</xm:sqref>
        </x14:conditionalFormatting>
        <x14:conditionalFormatting xmlns:xm="http://schemas.microsoft.com/office/excel/2006/main">
          <x14:cfRule type="iconSet" priority="102" id="{D1F75DC6-A656-413F-9F49-2636BABCD772}">
            <x14:iconSet iconSet="3Triangles" showValue="0" reverse="1">
              <x14:cfvo type="percent">
                <xm:f>0</xm:f>
              </x14:cfvo>
              <x14:cfvo type="num">
                <xm:f>1</xm:f>
              </x14:cfvo>
              <x14:cfvo type="num">
                <xm:f>2</xm:f>
              </x14:cfvo>
            </x14:iconSet>
          </x14:cfRule>
          <xm:sqref>Z9:Z10</xm:sqref>
        </x14:conditionalFormatting>
        <x14:conditionalFormatting xmlns:xm="http://schemas.microsoft.com/office/excel/2006/main">
          <x14:cfRule type="iconSet" priority="101" id="{BEFD0201-C3FC-473A-AD5C-6E874F63C0FD}">
            <x14:iconSet iconSet="3Triangles" showValue="0" reverse="1">
              <x14:cfvo type="percent">
                <xm:f>0</xm:f>
              </x14:cfvo>
              <x14:cfvo type="num">
                <xm:f>1</xm:f>
              </x14:cfvo>
              <x14:cfvo type="num">
                <xm:f>2</xm:f>
              </x14:cfvo>
            </x14:iconSet>
          </x14:cfRule>
          <xm:sqref>W11:W16</xm:sqref>
        </x14:conditionalFormatting>
        <x14:conditionalFormatting xmlns:xm="http://schemas.microsoft.com/office/excel/2006/main">
          <x14:cfRule type="iconSet" priority="100" id="{837E8F1A-7E34-404B-B007-19943A56B510}">
            <x14:iconSet iconSet="3Triangles" showValue="0" reverse="1">
              <x14:cfvo type="percent">
                <xm:f>0</xm:f>
              </x14:cfvo>
              <x14:cfvo type="num">
                <xm:f>1</xm:f>
              </x14:cfvo>
              <x14:cfvo type="num">
                <xm:f>2</xm:f>
              </x14:cfvo>
            </x14:iconSet>
          </x14:cfRule>
          <xm:sqref>W9:W10</xm:sqref>
        </x14:conditionalFormatting>
        <x14:conditionalFormatting xmlns:xm="http://schemas.microsoft.com/office/excel/2006/main">
          <x14:cfRule type="iconSet" priority="99" id="{ACA3D8D9-8424-475D-BE52-8492673E8B04}">
            <x14:iconSet iconSet="3Triangles" showValue="0" reverse="1">
              <x14:cfvo type="percent">
                <xm:f>0</xm:f>
              </x14:cfvo>
              <x14:cfvo type="num">
                <xm:f>1</xm:f>
              </x14:cfvo>
              <x14:cfvo type="num">
                <xm:f>2</xm:f>
              </x14:cfvo>
            </x14:iconSet>
          </x14:cfRule>
          <xm:sqref>T11:T16</xm:sqref>
        </x14:conditionalFormatting>
        <x14:conditionalFormatting xmlns:xm="http://schemas.microsoft.com/office/excel/2006/main">
          <x14:cfRule type="iconSet" priority="98" id="{63F395E8-39D3-4D90-8F45-AF2AB9DF1BDF}">
            <x14:iconSet iconSet="3Triangles" showValue="0" reverse="1">
              <x14:cfvo type="percent">
                <xm:f>0</xm:f>
              </x14:cfvo>
              <x14:cfvo type="num">
                <xm:f>1</xm:f>
              </x14:cfvo>
              <x14:cfvo type="num">
                <xm:f>2</xm:f>
              </x14:cfvo>
            </x14:iconSet>
          </x14:cfRule>
          <xm:sqref>T9:T10</xm:sqref>
        </x14:conditionalFormatting>
        <x14:conditionalFormatting xmlns:xm="http://schemas.microsoft.com/office/excel/2006/main">
          <x14:cfRule type="iconSet" priority="97" id="{E0AD44C1-F736-4466-AE90-0AADB51DBAF9}">
            <x14:iconSet iconSet="3Triangles" showValue="0" reverse="1">
              <x14:cfvo type="percent">
                <xm:f>0</xm:f>
              </x14:cfvo>
              <x14:cfvo type="num">
                <xm:f>1</xm:f>
              </x14:cfvo>
              <x14:cfvo type="num">
                <xm:f>2</xm:f>
              </x14:cfvo>
            </x14:iconSet>
          </x14:cfRule>
          <xm:sqref>AF11:AF16</xm:sqref>
        </x14:conditionalFormatting>
        <x14:conditionalFormatting xmlns:xm="http://schemas.microsoft.com/office/excel/2006/main">
          <x14:cfRule type="iconSet" priority="96" id="{F317E191-93D8-4BC0-9517-6B2A13A42A8B}">
            <x14:iconSet iconSet="3Triangles" showValue="0" reverse="1">
              <x14:cfvo type="percent">
                <xm:f>0</xm:f>
              </x14:cfvo>
              <x14:cfvo type="num">
                <xm:f>1</xm:f>
              </x14:cfvo>
              <x14:cfvo type="num">
                <xm:f>2</xm:f>
              </x14:cfvo>
            </x14:iconSet>
          </x14:cfRule>
          <xm:sqref>AF9:AF10</xm:sqref>
        </x14:conditionalFormatting>
        <x14:conditionalFormatting xmlns:xm="http://schemas.microsoft.com/office/excel/2006/main">
          <x14:cfRule type="iconSet" priority="95" id="{B96BB270-6835-4808-892E-842B97BFDD44}">
            <x14:iconSet iconSet="3Triangles" showValue="0" reverse="1">
              <x14:cfvo type="percent">
                <xm:f>0</xm:f>
              </x14:cfvo>
              <x14:cfvo type="num">
                <xm:f>1</xm:f>
              </x14:cfvo>
              <x14:cfvo type="num">
                <xm:f>2</xm:f>
              </x14:cfvo>
            </x14:iconSet>
          </x14:cfRule>
          <xm:sqref>AC5</xm:sqref>
        </x14:conditionalFormatting>
        <x14:conditionalFormatting xmlns:xm="http://schemas.microsoft.com/office/excel/2006/main">
          <x14:cfRule type="iconSet" priority="94" id="{59233656-84BD-4E6B-870B-5DE05B96A65B}">
            <x14:iconSet iconSet="3Triangles" showValue="0" reverse="1">
              <x14:cfvo type="percent">
                <xm:f>0</xm:f>
              </x14:cfvo>
              <x14:cfvo type="num">
                <xm:f>1</xm:f>
              </x14:cfvo>
              <x14:cfvo type="num">
                <xm:f>2</xm:f>
              </x14:cfvo>
            </x14:iconSet>
          </x14:cfRule>
          <xm:sqref>Z5</xm:sqref>
        </x14:conditionalFormatting>
        <x14:conditionalFormatting xmlns:xm="http://schemas.microsoft.com/office/excel/2006/main">
          <x14:cfRule type="iconSet" priority="93" id="{AEC51DC3-3CD1-4C2A-B6CC-037A033AE514}">
            <x14:iconSet iconSet="3Triangles" showValue="0" reverse="1">
              <x14:cfvo type="percent">
                <xm:f>0</xm:f>
              </x14:cfvo>
              <x14:cfvo type="num">
                <xm:f>1</xm:f>
              </x14:cfvo>
              <x14:cfvo type="num">
                <xm:f>2</xm:f>
              </x14:cfvo>
            </x14:iconSet>
          </x14:cfRule>
          <xm:sqref>W5</xm:sqref>
        </x14:conditionalFormatting>
        <x14:conditionalFormatting xmlns:xm="http://schemas.microsoft.com/office/excel/2006/main">
          <x14:cfRule type="iconSet" priority="92" id="{3C5FBCEE-9290-4B44-AC6F-46B2BE5E8F6A}">
            <x14:iconSet iconSet="3Triangles" showValue="0" reverse="1">
              <x14:cfvo type="percent">
                <xm:f>0</xm:f>
              </x14:cfvo>
              <x14:cfvo type="num">
                <xm:f>1</xm:f>
              </x14:cfvo>
              <x14:cfvo type="num">
                <xm:f>2</xm:f>
              </x14:cfvo>
            </x14:iconSet>
          </x14:cfRule>
          <xm:sqref>T5</xm:sqref>
        </x14:conditionalFormatting>
        <x14:conditionalFormatting xmlns:xm="http://schemas.microsoft.com/office/excel/2006/main">
          <x14:cfRule type="iconSet" priority="91" id="{597BDD8C-C45D-42F9-9175-5B5874E1F6B8}">
            <x14:iconSet iconSet="3Triangles" showValue="0" reverse="1">
              <x14:cfvo type="percent">
                <xm:f>0</xm:f>
              </x14:cfvo>
              <x14:cfvo type="num">
                <xm:f>1</xm:f>
              </x14:cfvo>
              <x14:cfvo type="num">
                <xm:f>2</xm:f>
              </x14:cfvo>
            </x14:iconSet>
          </x14:cfRule>
          <xm:sqref>AF5</xm:sqref>
        </x14:conditionalFormatting>
        <x14:conditionalFormatting xmlns:xm="http://schemas.microsoft.com/office/excel/2006/main">
          <x14:cfRule type="iconSet" priority="90" id="{CE57C096-38E2-4ED4-9FCB-33FF614CFCDB}">
            <x14:iconSet iconSet="3Triangles" showValue="0" reverse="1">
              <x14:cfvo type="percent">
                <xm:f>0</xm:f>
              </x14:cfvo>
              <x14:cfvo type="num">
                <xm:f>1</xm:f>
              </x14:cfvo>
              <x14:cfvo type="num">
                <xm:f>2</xm:f>
              </x14:cfvo>
            </x14:iconSet>
          </x14:cfRule>
          <xm:sqref>AC17</xm:sqref>
        </x14:conditionalFormatting>
        <x14:conditionalFormatting xmlns:xm="http://schemas.microsoft.com/office/excel/2006/main">
          <x14:cfRule type="iconSet" priority="89" id="{A0018461-9730-4770-B753-703D92D78B1D}">
            <x14:iconSet iconSet="3Triangles" showValue="0" reverse="1">
              <x14:cfvo type="percent">
                <xm:f>0</xm:f>
              </x14:cfvo>
              <x14:cfvo type="num">
                <xm:f>1</xm:f>
              </x14:cfvo>
              <x14:cfvo type="num">
                <xm:f>2</xm:f>
              </x14:cfvo>
            </x14:iconSet>
          </x14:cfRule>
          <xm:sqref>Z17</xm:sqref>
        </x14:conditionalFormatting>
        <x14:conditionalFormatting xmlns:xm="http://schemas.microsoft.com/office/excel/2006/main">
          <x14:cfRule type="iconSet" priority="88" id="{2D43303E-F5AD-4278-AAEC-AE92F43C6DD2}">
            <x14:iconSet iconSet="3Triangles" showValue="0" reverse="1">
              <x14:cfvo type="percent">
                <xm:f>0</xm:f>
              </x14:cfvo>
              <x14:cfvo type="num">
                <xm:f>1</xm:f>
              </x14:cfvo>
              <x14:cfvo type="num">
                <xm:f>2</xm:f>
              </x14:cfvo>
            </x14:iconSet>
          </x14:cfRule>
          <xm:sqref>W17</xm:sqref>
        </x14:conditionalFormatting>
        <x14:conditionalFormatting xmlns:xm="http://schemas.microsoft.com/office/excel/2006/main">
          <x14:cfRule type="iconSet" priority="87" id="{62491764-469D-4E30-854E-ED8F893629F1}">
            <x14:iconSet iconSet="3Triangles" showValue="0" reverse="1">
              <x14:cfvo type="percent">
                <xm:f>0</xm:f>
              </x14:cfvo>
              <x14:cfvo type="num">
                <xm:f>1</xm:f>
              </x14:cfvo>
              <x14:cfvo type="num">
                <xm:f>2</xm:f>
              </x14:cfvo>
            </x14:iconSet>
          </x14:cfRule>
          <xm:sqref>T17</xm:sqref>
        </x14:conditionalFormatting>
        <x14:conditionalFormatting xmlns:xm="http://schemas.microsoft.com/office/excel/2006/main">
          <x14:cfRule type="iconSet" priority="86" id="{6B722724-2826-40FD-AE96-3BFDAED4C7A7}">
            <x14:iconSet iconSet="3Triangles" showValue="0" reverse="1">
              <x14:cfvo type="percent">
                <xm:f>0</xm:f>
              </x14:cfvo>
              <x14:cfvo type="num">
                <xm:f>1</xm:f>
              </x14:cfvo>
              <x14:cfvo type="num">
                <xm:f>2</xm:f>
              </x14:cfvo>
            </x14:iconSet>
          </x14:cfRule>
          <xm:sqref>AF17</xm:sqref>
        </x14:conditionalFormatting>
        <x14:conditionalFormatting xmlns:xm="http://schemas.microsoft.com/office/excel/2006/main">
          <x14:cfRule type="iconSet" priority="85" id="{79AD824E-12E3-4E1C-B3D6-4E7DAB80C84E}">
            <x14:iconSet iconSet="3Triangles" showValue="0" reverse="1">
              <x14:cfvo type="percent">
                <xm:f>0</xm:f>
              </x14:cfvo>
              <x14:cfvo type="num">
                <xm:f>1</xm:f>
              </x14:cfvo>
              <x14:cfvo type="num">
                <xm:f>2</xm:f>
              </x14:cfvo>
            </x14:iconSet>
          </x14:cfRule>
          <xm:sqref>AC32:AC49</xm:sqref>
        </x14:conditionalFormatting>
        <x14:conditionalFormatting xmlns:xm="http://schemas.microsoft.com/office/excel/2006/main">
          <x14:cfRule type="iconSet" priority="84" id="{8707E3A0-BE1C-4A9B-B09B-6865AA2A7170}">
            <x14:iconSet iconSet="3Triangles" showValue="0" reverse="1">
              <x14:cfvo type="percent">
                <xm:f>0</xm:f>
              </x14:cfvo>
              <x14:cfvo type="num">
                <xm:f>1</xm:f>
              </x14:cfvo>
              <x14:cfvo type="num">
                <xm:f>2</xm:f>
              </x14:cfvo>
            </x14:iconSet>
          </x14:cfRule>
          <xm:sqref>Z32:Z49</xm:sqref>
        </x14:conditionalFormatting>
        <x14:conditionalFormatting xmlns:xm="http://schemas.microsoft.com/office/excel/2006/main">
          <x14:cfRule type="iconSet" priority="83" id="{553E362F-75FD-4C04-B1A5-0E0A4C8E88F8}">
            <x14:iconSet iconSet="3Triangles" showValue="0" reverse="1">
              <x14:cfvo type="percent">
                <xm:f>0</xm:f>
              </x14:cfvo>
              <x14:cfvo type="num">
                <xm:f>1</xm:f>
              </x14:cfvo>
              <x14:cfvo type="num">
                <xm:f>2</xm:f>
              </x14:cfvo>
            </x14:iconSet>
          </x14:cfRule>
          <xm:sqref>W32:W49</xm:sqref>
        </x14:conditionalFormatting>
        <x14:conditionalFormatting xmlns:xm="http://schemas.microsoft.com/office/excel/2006/main">
          <x14:cfRule type="iconSet" priority="82" id="{774AB784-3C44-48D4-805E-36B3649CF232}">
            <x14:iconSet iconSet="3Triangles" showValue="0" reverse="1">
              <x14:cfvo type="percent">
                <xm:f>0</xm:f>
              </x14:cfvo>
              <x14:cfvo type="num">
                <xm:f>1</xm:f>
              </x14:cfvo>
              <x14:cfvo type="num">
                <xm:f>2</xm:f>
              </x14:cfvo>
            </x14:iconSet>
          </x14:cfRule>
          <xm:sqref>T32:T49</xm:sqref>
        </x14:conditionalFormatting>
        <x14:conditionalFormatting xmlns:xm="http://schemas.microsoft.com/office/excel/2006/main">
          <x14:cfRule type="iconSet" priority="81" id="{353BD886-1B48-485E-B1E8-4D128B072EDC}">
            <x14:iconSet iconSet="3Triangles" showValue="0" reverse="1">
              <x14:cfvo type="percent">
                <xm:f>0</xm:f>
              </x14:cfvo>
              <x14:cfvo type="num">
                <xm:f>1</xm:f>
              </x14:cfvo>
              <x14:cfvo type="num">
                <xm:f>2</xm:f>
              </x14:cfvo>
            </x14:iconSet>
          </x14:cfRule>
          <xm:sqref>AF32:AF49</xm:sqref>
        </x14:conditionalFormatting>
        <x14:conditionalFormatting xmlns:xm="http://schemas.microsoft.com/office/excel/2006/main">
          <x14:cfRule type="iconSet" priority="80" id="{B1BC1B37-77BA-4FC1-B516-54DB16E3A915}">
            <x14:iconSet iconSet="3Triangles" showValue="0" reverse="1">
              <x14:cfvo type="percent">
                <xm:f>0</xm:f>
              </x14:cfvo>
              <x14:cfvo type="num">
                <xm:f>1</xm:f>
              </x14:cfvo>
              <x14:cfvo type="num">
                <xm:f>2</xm:f>
              </x14:cfvo>
            </x14:iconSet>
          </x14:cfRule>
          <xm:sqref>AC58</xm:sqref>
        </x14:conditionalFormatting>
        <x14:conditionalFormatting xmlns:xm="http://schemas.microsoft.com/office/excel/2006/main">
          <x14:cfRule type="iconSet" priority="79" id="{8E7BD544-F34F-4840-BF7F-4AAC915EEF0D}">
            <x14:iconSet iconSet="3Triangles" showValue="0" reverse="1">
              <x14:cfvo type="percent">
                <xm:f>0</xm:f>
              </x14:cfvo>
              <x14:cfvo type="num">
                <xm:f>1</xm:f>
              </x14:cfvo>
              <x14:cfvo type="num">
                <xm:f>2</xm:f>
              </x14:cfvo>
            </x14:iconSet>
          </x14:cfRule>
          <xm:sqref>Z58</xm:sqref>
        </x14:conditionalFormatting>
        <x14:conditionalFormatting xmlns:xm="http://schemas.microsoft.com/office/excel/2006/main">
          <x14:cfRule type="iconSet" priority="78" id="{7AB23265-8D79-451F-91B4-B6E65368E4B2}">
            <x14:iconSet iconSet="3Triangles" showValue="0" reverse="1">
              <x14:cfvo type="percent">
                <xm:f>0</xm:f>
              </x14:cfvo>
              <x14:cfvo type="num">
                <xm:f>1</xm:f>
              </x14:cfvo>
              <x14:cfvo type="num">
                <xm:f>2</xm:f>
              </x14:cfvo>
            </x14:iconSet>
          </x14:cfRule>
          <xm:sqref>W58</xm:sqref>
        </x14:conditionalFormatting>
        <x14:conditionalFormatting xmlns:xm="http://schemas.microsoft.com/office/excel/2006/main">
          <x14:cfRule type="iconSet" priority="77" id="{1C554239-C50B-4AF8-9A4D-A829F6AAA758}">
            <x14:iconSet iconSet="3Triangles" showValue="0" reverse="1">
              <x14:cfvo type="percent">
                <xm:f>0</xm:f>
              </x14:cfvo>
              <x14:cfvo type="num">
                <xm:f>1</xm:f>
              </x14:cfvo>
              <x14:cfvo type="num">
                <xm:f>2</xm:f>
              </x14:cfvo>
            </x14:iconSet>
          </x14:cfRule>
          <xm:sqref>T58</xm:sqref>
        </x14:conditionalFormatting>
        <x14:conditionalFormatting xmlns:xm="http://schemas.microsoft.com/office/excel/2006/main">
          <x14:cfRule type="iconSet" priority="76" id="{3B3A80A7-268C-405E-B02F-2262F6976F7E}">
            <x14:iconSet iconSet="3Triangles" showValue="0" reverse="1">
              <x14:cfvo type="percent">
                <xm:f>0</xm:f>
              </x14:cfvo>
              <x14:cfvo type="num">
                <xm:f>1</xm:f>
              </x14:cfvo>
              <x14:cfvo type="num">
                <xm:f>2</xm:f>
              </x14:cfvo>
            </x14:iconSet>
          </x14:cfRule>
          <xm:sqref>AF58</xm:sqref>
        </x14:conditionalFormatting>
        <x14:conditionalFormatting xmlns:xm="http://schemas.microsoft.com/office/excel/2006/main">
          <x14:cfRule type="iconSet" priority="75" id="{D9485EB1-2294-4B85-89FF-9453375B09C7}">
            <x14:iconSet iconSet="3Triangles" showValue="0" reverse="1">
              <x14:cfvo type="percent">
                <xm:f>0</xm:f>
              </x14:cfvo>
              <x14:cfvo type="num">
                <xm:f>1</xm:f>
              </x14:cfvo>
              <x14:cfvo type="num">
                <xm:f>2</xm:f>
              </x14:cfvo>
            </x14:iconSet>
          </x14:cfRule>
          <xm:sqref>AC66:AC68</xm:sqref>
        </x14:conditionalFormatting>
        <x14:conditionalFormatting xmlns:xm="http://schemas.microsoft.com/office/excel/2006/main">
          <x14:cfRule type="iconSet" priority="74" id="{0BB3F907-E083-43B2-87D5-84D85388644D}">
            <x14:iconSet iconSet="3Triangles" showValue="0" reverse="1">
              <x14:cfvo type="percent">
                <xm:f>0</xm:f>
              </x14:cfvo>
              <x14:cfvo type="num">
                <xm:f>1</xm:f>
              </x14:cfvo>
              <x14:cfvo type="num">
                <xm:f>2</xm:f>
              </x14:cfvo>
            </x14:iconSet>
          </x14:cfRule>
          <xm:sqref>Z66:Z68</xm:sqref>
        </x14:conditionalFormatting>
        <x14:conditionalFormatting xmlns:xm="http://schemas.microsoft.com/office/excel/2006/main">
          <x14:cfRule type="iconSet" priority="73" id="{48F603D9-E918-44DA-A9E2-BB515FC86229}">
            <x14:iconSet iconSet="3Triangles" showValue="0" reverse="1">
              <x14:cfvo type="percent">
                <xm:f>0</xm:f>
              </x14:cfvo>
              <x14:cfvo type="num">
                <xm:f>1</xm:f>
              </x14:cfvo>
              <x14:cfvo type="num">
                <xm:f>2</xm:f>
              </x14:cfvo>
            </x14:iconSet>
          </x14:cfRule>
          <xm:sqref>W66:W68</xm:sqref>
        </x14:conditionalFormatting>
        <x14:conditionalFormatting xmlns:xm="http://schemas.microsoft.com/office/excel/2006/main">
          <x14:cfRule type="iconSet" priority="72" id="{B5909BB4-E75C-45EA-A72E-3AC17D0A874A}">
            <x14:iconSet iconSet="3Triangles" showValue="0" reverse="1">
              <x14:cfvo type="percent">
                <xm:f>0</xm:f>
              </x14:cfvo>
              <x14:cfvo type="num">
                <xm:f>1</xm:f>
              </x14:cfvo>
              <x14:cfvo type="num">
                <xm:f>2</xm:f>
              </x14:cfvo>
            </x14:iconSet>
          </x14:cfRule>
          <xm:sqref>T66:T68</xm:sqref>
        </x14:conditionalFormatting>
        <x14:conditionalFormatting xmlns:xm="http://schemas.microsoft.com/office/excel/2006/main">
          <x14:cfRule type="iconSet" priority="71" id="{EADDC6C6-E106-4CC9-BF55-13143603A4D0}">
            <x14:iconSet iconSet="3Triangles" showValue="0" reverse="1">
              <x14:cfvo type="percent">
                <xm:f>0</xm:f>
              </x14:cfvo>
              <x14:cfvo type="num">
                <xm:f>1</xm:f>
              </x14:cfvo>
              <x14:cfvo type="num">
                <xm:f>2</xm:f>
              </x14:cfvo>
            </x14:iconSet>
          </x14:cfRule>
          <xm:sqref>AF66:AF68</xm:sqref>
        </x14:conditionalFormatting>
        <x14:conditionalFormatting xmlns:xm="http://schemas.microsoft.com/office/excel/2006/main">
          <x14:cfRule type="iconSet" priority="70" id="{E693884A-99E4-4274-9EE8-CF9901F08478}">
            <x14:iconSet iconSet="3Triangles" showValue="0" reverse="1">
              <x14:cfvo type="percent">
                <xm:f>0</xm:f>
              </x14:cfvo>
              <x14:cfvo type="num">
                <xm:f>1</xm:f>
              </x14:cfvo>
              <x14:cfvo type="num">
                <xm:f>2</xm:f>
              </x14:cfvo>
            </x14:iconSet>
          </x14:cfRule>
          <xm:sqref>AC79:AC86</xm:sqref>
        </x14:conditionalFormatting>
        <x14:conditionalFormatting xmlns:xm="http://schemas.microsoft.com/office/excel/2006/main">
          <x14:cfRule type="iconSet" priority="69" id="{12C1D880-D3F9-451A-9B4C-5B504210AD1F}">
            <x14:iconSet iconSet="3Triangles" showValue="0" reverse="1">
              <x14:cfvo type="percent">
                <xm:f>0</xm:f>
              </x14:cfvo>
              <x14:cfvo type="num">
                <xm:f>1</xm:f>
              </x14:cfvo>
              <x14:cfvo type="num">
                <xm:f>2</xm:f>
              </x14:cfvo>
            </x14:iconSet>
          </x14:cfRule>
          <xm:sqref>Z79:Z86</xm:sqref>
        </x14:conditionalFormatting>
        <x14:conditionalFormatting xmlns:xm="http://schemas.microsoft.com/office/excel/2006/main">
          <x14:cfRule type="iconSet" priority="68" id="{8BA4DF32-FD39-428C-96F1-9061BA0E88CD}">
            <x14:iconSet iconSet="3Triangles" showValue="0" reverse="1">
              <x14:cfvo type="percent">
                <xm:f>0</xm:f>
              </x14:cfvo>
              <x14:cfvo type="num">
                <xm:f>1</xm:f>
              </x14:cfvo>
              <x14:cfvo type="num">
                <xm:f>2</xm:f>
              </x14:cfvo>
            </x14:iconSet>
          </x14:cfRule>
          <xm:sqref>W79:W86</xm:sqref>
        </x14:conditionalFormatting>
        <x14:conditionalFormatting xmlns:xm="http://schemas.microsoft.com/office/excel/2006/main">
          <x14:cfRule type="iconSet" priority="67" id="{A79D0866-C4EB-4A30-BB2B-6D23010FECFF}">
            <x14:iconSet iconSet="3Triangles" showValue="0" reverse="1">
              <x14:cfvo type="percent">
                <xm:f>0</xm:f>
              </x14:cfvo>
              <x14:cfvo type="num">
                <xm:f>1</xm:f>
              </x14:cfvo>
              <x14:cfvo type="num">
                <xm:f>2</xm:f>
              </x14:cfvo>
            </x14:iconSet>
          </x14:cfRule>
          <xm:sqref>T79:T86</xm:sqref>
        </x14:conditionalFormatting>
        <x14:conditionalFormatting xmlns:xm="http://schemas.microsoft.com/office/excel/2006/main">
          <x14:cfRule type="iconSet" priority="66" id="{2B9B25EF-C57D-4966-ACD2-103F93F9DDD6}">
            <x14:iconSet iconSet="3Triangles" showValue="0" reverse="1">
              <x14:cfvo type="percent">
                <xm:f>0</xm:f>
              </x14:cfvo>
              <x14:cfvo type="num">
                <xm:f>1</xm:f>
              </x14:cfvo>
              <x14:cfvo type="num">
                <xm:f>2</xm:f>
              </x14:cfvo>
            </x14:iconSet>
          </x14:cfRule>
          <xm:sqref>AF79:AF86</xm:sqref>
        </x14:conditionalFormatting>
        <x14:conditionalFormatting xmlns:xm="http://schemas.microsoft.com/office/excel/2006/main">
          <x14:cfRule type="iconSet" priority="65" id="{A2F4EC0C-FC68-43D4-9DE8-DD7C1AC8EE66}">
            <x14:iconSet iconSet="3Triangles" showValue="0" reverse="1">
              <x14:cfvo type="percent">
                <xm:f>0</xm:f>
              </x14:cfvo>
              <x14:cfvo type="num">
                <xm:f>1</xm:f>
              </x14:cfvo>
              <x14:cfvo type="num">
                <xm:f>2</xm:f>
              </x14:cfvo>
            </x14:iconSet>
          </x14:cfRule>
          <xm:sqref>AC94:AC98</xm:sqref>
        </x14:conditionalFormatting>
        <x14:conditionalFormatting xmlns:xm="http://schemas.microsoft.com/office/excel/2006/main">
          <x14:cfRule type="iconSet" priority="64" id="{55F090F0-C0D7-49A9-BD67-2536A7218F9A}">
            <x14:iconSet iconSet="3Triangles" showValue="0" reverse="1">
              <x14:cfvo type="percent">
                <xm:f>0</xm:f>
              </x14:cfvo>
              <x14:cfvo type="num">
                <xm:f>1</xm:f>
              </x14:cfvo>
              <x14:cfvo type="num">
                <xm:f>2</xm:f>
              </x14:cfvo>
            </x14:iconSet>
          </x14:cfRule>
          <xm:sqref>Z94:Z98</xm:sqref>
        </x14:conditionalFormatting>
        <x14:conditionalFormatting xmlns:xm="http://schemas.microsoft.com/office/excel/2006/main">
          <x14:cfRule type="iconSet" priority="63" id="{70C64B32-1D7D-4F4E-B7D9-A024352735E5}">
            <x14:iconSet iconSet="3Triangles" showValue="0" reverse="1">
              <x14:cfvo type="percent">
                <xm:f>0</xm:f>
              </x14:cfvo>
              <x14:cfvo type="num">
                <xm:f>1</xm:f>
              </x14:cfvo>
              <x14:cfvo type="num">
                <xm:f>2</xm:f>
              </x14:cfvo>
            </x14:iconSet>
          </x14:cfRule>
          <xm:sqref>W94:W98</xm:sqref>
        </x14:conditionalFormatting>
        <x14:conditionalFormatting xmlns:xm="http://schemas.microsoft.com/office/excel/2006/main">
          <x14:cfRule type="iconSet" priority="62" id="{D6415E68-7DA9-4F6A-8755-1428D1A7861D}">
            <x14:iconSet iconSet="3Triangles" showValue="0" reverse="1">
              <x14:cfvo type="percent">
                <xm:f>0</xm:f>
              </x14:cfvo>
              <x14:cfvo type="num">
                <xm:f>1</xm:f>
              </x14:cfvo>
              <x14:cfvo type="num">
                <xm:f>2</xm:f>
              </x14:cfvo>
            </x14:iconSet>
          </x14:cfRule>
          <xm:sqref>T94:T98</xm:sqref>
        </x14:conditionalFormatting>
        <x14:conditionalFormatting xmlns:xm="http://schemas.microsoft.com/office/excel/2006/main">
          <x14:cfRule type="iconSet" priority="61" id="{A2EDDB8C-4FB3-44E4-BF34-563D3D69E330}">
            <x14:iconSet iconSet="3Triangles" showValue="0" reverse="1">
              <x14:cfvo type="percent">
                <xm:f>0</xm:f>
              </x14:cfvo>
              <x14:cfvo type="num">
                <xm:f>1</xm:f>
              </x14:cfvo>
              <x14:cfvo type="num">
                <xm:f>2</xm:f>
              </x14:cfvo>
            </x14:iconSet>
          </x14:cfRule>
          <xm:sqref>AF94:AF98</xm:sqref>
        </x14:conditionalFormatting>
        <x14:conditionalFormatting xmlns:xm="http://schemas.microsoft.com/office/excel/2006/main">
          <x14:cfRule type="iconSet" priority="60" id="{91CF97B0-D6C8-479C-ACFB-9BA0AE2A5B74}">
            <x14:iconSet iconSet="3Triangles" showValue="0" reverse="1">
              <x14:cfvo type="percent">
                <xm:f>0</xm:f>
              </x14:cfvo>
              <x14:cfvo type="num">
                <xm:f>1</xm:f>
              </x14:cfvo>
              <x14:cfvo type="num">
                <xm:f>2</xm:f>
              </x14:cfvo>
            </x14:iconSet>
          </x14:cfRule>
          <xm:sqref>AC111:AC113</xm:sqref>
        </x14:conditionalFormatting>
        <x14:conditionalFormatting xmlns:xm="http://schemas.microsoft.com/office/excel/2006/main">
          <x14:cfRule type="iconSet" priority="59" id="{97976414-0A76-4BB6-A541-862327B66730}">
            <x14:iconSet iconSet="3Triangles" showValue="0" reverse="1">
              <x14:cfvo type="percent">
                <xm:f>0</xm:f>
              </x14:cfvo>
              <x14:cfvo type="num">
                <xm:f>1</xm:f>
              </x14:cfvo>
              <x14:cfvo type="num">
                <xm:f>2</xm:f>
              </x14:cfvo>
            </x14:iconSet>
          </x14:cfRule>
          <xm:sqref>Z111:Z113</xm:sqref>
        </x14:conditionalFormatting>
        <x14:conditionalFormatting xmlns:xm="http://schemas.microsoft.com/office/excel/2006/main">
          <x14:cfRule type="iconSet" priority="58" id="{645D8D59-A787-48F8-A556-B27A199E9671}">
            <x14:iconSet iconSet="3Triangles" showValue="0" reverse="1">
              <x14:cfvo type="percent">
                <xm:f>0</xm:f>
              </x14:cfvo>
              <x14:cfvo type="num">
                <xm:f>1</xm:f>
              </x14:cfvo>
              <x14:cfvo type="num">
                <xm:f>2</xm:f>
              </x14:cfvo>
            </x14:iconSet>
          </x14:cfRule>
          <xm:sqref>W111:W113</xm:sqref>
        </x14:conditionalFormatting>
        <x14:conditionalFormatting xmlns:xm="http://schemas.microsoft.com/office/excel/2006/main">
          <x14:cfRule type="iconSet" priority="57" id="{76724BBA-C7F0-4736-B693-2774FFD10B97}">
            <x14:iconSet iconSet="3Triangles" showValue="0" reverse="1">
              <x14:cfvo type="percent">
                <xm:f>0</xm:f>
              </x14:cfvo>
              <x14:cfvo type="num">
                <xm:f>1</xm:f>
              </x14:cfvo>
              <x14:cfvo type="num">
                <xm:f>2</xm:f>
              </x14:cfvo>
            </x14:iconSet>
          </x14:cfRule>
          <xm:sqref>T111:T113</xm:sqref>
        </x14:conditionalFormatting>
        <x14:conditionalFormatting xmlns:xm="http://schemas.microsoft.com/office/excel/2006/main">
          <x14:cfRule type="iconSet" priority="56" id="{32CD9964-D693-4272-95CD-CD453CF4FC38}">
            <x14:iconSet iconSet="3Triangles" showValue="0" reverse="1">
              <x14:cfvo type="percent">
                <xm:f>0</xm:f>
              </x14:cfvo>
              <x14:cfvo type="num">
                <xm:f>1</xm:f>
              </x14:cfvo>
              <x14:cfvo type="num">
                <xm:f>2</xm:f>
              </x14:cfvo>
            </x14:iconSet>
          </x14:cfRule>
          <xm:sqref>AF111:AF113</xm:sqref>
        </x14:conditionalFormatting>
        <x14:conditionalFormatting xmlns:xm="http://schemas.microsoft.com/office/excel/2006/main">
          <x14:cfRule type="iconSet" priority="55" id="{A9BBEE2D-F34A-4930-94D2-538D98112229}">
            <x14:iconSet iconSet="3Triangles" showValue="0" reverse="1">
              <x14:cfvo type="percent">
                <xm:f>0</xm:f>
              </x14:cfvo>
              <x14:cfvo type="num">
                <xm:f>1</xm:f>
              </x14:cfvo>
              <x14:cfvo type="num">
                <xm:f>2</xm:f>
              </x14:cfvo>
            </x14:iconSet>
          </x14:cfRule>
          <xm:sqref>AC121:AC126</xm:sqref>
        </x14:conditionalFormatting>
        <x14:conditionalFormatting xmlns:xm="http://schemas.microsoft.com/office/excel/2006/main">
          <x14:cfRule type="iconSet" priority="54" id="{AAB87ED4-0C26-4B69-8999-D3F9131B2F50}">
            <x14:iconSet iconSet="3Triangles" showValue="0" reverse="1">
              <x14:cfvo type="percent">
                <xm:f>0</xm:f>
              </x14:cfvo>
              <x14:cfvo type="num">
                <xm:f>1</xm:f>
              </x14:cfvo>
              <x14:cfvo type="num">
                <xm:f>2</xm:f>
              </x14:cfvo>
            </x14:iconSet>
          </x14:cfRule>
          <xm:sqref>Z121:Z126</xm:sqref>
        </x14:conditionalFormatting>
        <x14:conditionalFormatting xmlns:xm="http://schemas.microsoft.com/office/excel/2006/main">
          <x14:cfRule type="iconSet" priority="53" id="{83032D0D-9CF8-4AD3-BA61-4C66BCEB2B13}">
            <x14:iconSet iconSet="3Triangles" showValue="0" reverse="1">
              <x14:cfvo type="percent">
                <xm:f>0</xm:f>
              </x14:cfvo>
              <x14:cfvo type="num">
                <xm:f>1</xm:f>
              </x14:cfvo>
              <x14:cfvo type="num">
                <xm:f>2</xm:f>
              </x14:cfvo>
            </x14:iconSet>
          </x14:cfRule>
          <xm:sqref>W121:W126</xm:sqref>
        </x14:conditionalFormatting>
        <x14:conditionalFormatting xmlns:xm="http://schemas.microsoft.com/office/excel/2006/main">
          <x14:cfRule type="iconSet" priority="52" id="{99AD2C0E-F51A-4E99-BC13-A2153F9541AE}">
            <x14:iconSet iconSet="3Triangles" showValue="0" reverse="1">
              <x14:cfvo type="percent">
                <xm:f>0</xm:f>
              </x14:cfvo>
              <x14:cfvo type="num">
                <xm:f>1</xm:f>
              </x14:cfvo>
              <x14:cfvo type="num">
                <xm:f>2</xm:f>
              </x14:cfvo>
            </x14:iconSet>
          </x14:cfRule>
          <xm:sqref>T121:T126</xm:sqref>
        </x14:conditionalFormatting>
        <x14:conditionalFormatting xmlns:xm="http://schemas.microsoft.com/office/excel/2006/main">
          <x14:cfRule type="iconSet" priority="51" id="{25438970-7EFF-49DA-9A02-245C4EBDCB8A}">
            <x14:iconSet iconSet="3Triangles" showValue="0" reverse="1">
              <x14:cfvo type="percent">
                <xm:f>0</xm:f>
              </x14:cfvo>
              <x14:cfvo type="num">
                <xm:f>1</xm:f>
              </x14:cfvo>
              <x14:cfvo type="num">
                <xm:f>2</xm:f>
              </x14:cfvo>
            </x14:iconSet>
          </x14:cfRule>
          <xm:sqref>AF121:AF126</xm:sqref>
        </x14:conditionalFormatting>
        <x14:conditionalFormatting xmlns:xm="http://schemas.microsoft.com/office/excel/2006/main">
          <x14:cfRule type="iconSet" priority="50" id="{7983D028-77A8-4736-ACDB-535FB1067CB0}">
            <x14:iconSet iconSet="3Triangles" showValue="0" reverse="1">
              <x14:cfvo type="percent">
                <xm:f>0</xm:f>
              </x14:cfvo>
              <x14:cfvo type="num">
                <xm:f>1</xm:f>
              </x14:cfvo>
              <x14:cfvo type="num">
                <xm:f>2</xm:f>
              </x14:cfvo>
            </x14:iconSet>
          </x14:cfRule>
          <xm:sqref>AC20</xm:sqref>
        </x14:conditionalFormatting>
        <x14:conditionalFormatting xmlns:xm="http://schemas.microsoft.com/office/excel/2006/main">
          <x14:cfRule type="iconSet" priority="49" id="{769D7BA0-39A1-4815-8E49-8E2CD6EE2FA0}">
            <x14:iconSet iconSet="3Triangles" showValue="0" reverse="1">
              <x14:cfvo type="percent">
                <xm:f>0</xm:f>
              </x14:cfvo>
              <x14:cfvo type="num">
                <xm:f>1</xm:f>
              </x14:cfvo>
              <x14:cfvo type="num">
                <xm:f>2</xm:f>
              </x14:cfvo>
            </x14:iconSet>
          </x14:cfRule>
          <xm:sqref>Z20</xm:sqref>
        </x14:conditionalFormatting>
        <x14:conditionalFormatting xmlns:xm="http://schemas.microsoft.com/office/excel/2006/main">
          <x14:cfRule type="iconSet" priority="48" id="{E74A1227-C9A0-407D-85A0-8136E45737F1}">
            <x14:iconSet iconSet="3Triangles" showValue="0" reverse="1">
              <x14:cfvo type="percent">
                <xm:f>0</xm:f>
              </x14:cfvo>
              <x14:cfvo type="num">
                <xm:f>1</xm:f>
              </x14:cfvo>
              <x14:cfvo type="num">
                <xm:f>2</xm:f>
              </x14:cfvo>
            </x14:iconSet>
          </x14:cfRule>
          <xm:sqref>W20</xm:sqref>
        </x14:conditionalFormatting>
        <x14:conditionalFormatting xmlns:xm="http://schemas.microsoft.com/office/excel/2006/main">
          <x14:cfRule type="iconSet" priority="47" id="{6FF5606D-9920-4FF8-A993-560065F5B31A}">
            <x14:iconSet iconSet="3Triangles" showValue="0" reverse="1">
              <x14:cfvo type="percent">
                <xm:f>0</xm:f>
              </x14:cfvo>
              <x14:cfvo type="num">
                <xm:f>1</xm:f>
              </x14:cfvo>
              <x14:cfvo type="num">
                <xm:f>2</xm:f>
              </x14:cfvo>
            </x14:iconSet>
          </x14:cfRule>
          <xm:sqref>T20</xm:sqref>
        </x14:conditionalFormatting>
        <x14:conditionalFormatting xmlns:xm="http://schemas.microsoft.com/office/excel/2006/main">
          <x14:cfRule type="iconSet" priority="46" id="{DABAD487-72CA-475E-A1A0-0BB3D52D553E}">
            <x14:iconSet iconSet="3Triangles" showValue="0" reverse="1">
              <x14:cfvo type="percent">
                <xm:f>0</xm:f>
              </x14:cfvo>
              <x14:cfvo type="num">
                <xm:f>1</xm:f>
              </x14:cfvo>
              <x14:cfvo type="num">
                <xm:f>2</xm:f>
              </x14:cfvo>
            </x14:iconSet>
          </x14:cfRule>
          <xm:sqref>AF20</xm:sqref>
        </x14:conditionalFormatting>
        <x14:conditionalFormatting xmlns:xm="http://schemas.microsoft.com/office/excel/2006/main">
          <x14:cfRule type="iconSet" priority="45" id="{369BAA7D-D276-4D00-B4FB-3A885A74B7F7}">
            <x14:iconSet iconSet="3Triangles" showValue="0" reverse="1">
              <x14:cfvo type="percent">
                <xm:f>0</xm:f>
              </x14:cfvo>
              <x14:cfvo type="num">
                <xm:f>1</xm:f>
              </x14:cfvo>
              <x14:cfvo type="num">
                <xm:f>2</xm:f>
              </x14:cfvo>
            </x14:iconSet>
          </x14:cfRule>
          <xm:sqref>AC21:AC29</xm:sqref>
        </x14:conditionalFormatting>
        <x14:conditionalFormatting xmlns:xm="http://schemas.microsoft.com/office/excel/2006/main">
          <x14:cfRule type="iconSet" priority="44" id="{2A2FF2A3-CF1F-4693-853C-43915C42BE8C}">
            <x14:iconSet iconSet="3Triangles" showValue="0" reverse="1">
              <x14:cfvo type="percent">
                <xm:f>0</xm:f>
              </x14:cfvo>
              <x14:cfvo type="num">
                <xm:f>1</xm:f>
              </x14:cfvo>
              <x14:cfvo type="num">
                <xm:f>2</xm:f>
              </x14:cfvo>
            </x14:iconSet>
          </x14:cfRule>
          <xm:sqref>Z21:Z29</xm:sqref>
        </x14:conditionalFormatting>
        <x14:conditionalFormatting xmlns:xm="http://schemas.microsoft.com/office/excel/2006/main">
          <x14:cfRule type="iconSet" priority="43" id="{726F4B35-EB6B-4466-A94E-16585A4ABBBF}">
            <x14:iconSet iconSet="3Triangles" showValue="0" reverse="1">
              <x14:cfvo type="percent">
                <xm:f>0</xm:f>
              </x14:cfvo>
              <x14:cfvo type="num">
                <xm:f>1</xm:f>
              </x14:cfvo>
              <x14:cfvo type="num">
                <xm:f>2</xm:f>
              </x14:cfvo>
            </x14:iconSet>
          </x14:cfRule>
          <xm:sqref>W21:W29</xm:sqref>
        </x14:conditionalFormatting>
        <x14:conditionalFormatting xmlns:xm="http://schemas.microsoft.com/office/excel/2006/main">
          <x14:cfRule type="iconSet" priority="42" id="{7274D0E5-EE08-48C1-A032-0030E6CB3924}">
            <x14:iconSet iconSet="3Triangles" showValue="0" reverse="1">
              <x14:cfvo type="percent">
                <xm:f>0</xm:f>
              </x14:cfvo>
              <x14:cfvo type="num">
                <xm:f>1</xm:f>
              </x14:cfvo>
              <x14:cfvo type="num">
                <xm:f>2</xm:f>
              </x14:cfvo>
            </x14:iconSet>
          </x14:cfRule>
          <xm:sqref>T21:T29</xm:sqref>
        </x14:conditionalFormatting>
        <x14:conditionalFormatting xmlns:xm="http://schemas.microsoft.com/office/excel/2006/main">
          <x14:cfRule type="iconSet" priority="41" id="{9F945D85-EA0A-4C0A-886E-EAE1B40B648D}">
            <x14:iconSet iconSet="3Triangles" showValue="0" reverse="1">
              <x14:cfvo type="percent">
                <xm:f>0</xm:f>
              </x14:cfvo>
              <x14:cfvo type="num">
                <xm:f>1</xm:f>
              </x14:cfvo>
              <x14:cfvo type="num">
                <xm:f>2</xm:f>
              </x14:cfvo>
            </x14:iconSet>
          </x14:cfRule>
          <xm:sqref>AF21:AF29</xm:sqref>
        </x14:conditionalFormatting>
        <x14:conditionalFormatting xmlns:xm="http://schemas.microsoft.com/office/excel/2006/main">
          <x14:cfRule type="iconSet" priority="40" id="{F8896FCD-4442-469A-9256-7893A9C15858}">
            <x14:iconSet iconSet="3Triangles" showValue="0" reverse="1">
              <x14:cfvo type="percent">
                <xm:f>0</xm:f>
              </x14:cfvo>
              <x14:cfvo type="num">
                <xm:f>1</xm:f>
              </x14:cfvo>
              <x14:cfvo type="num">
                <xm:f>2</xm:f>
              </x14:cfvo>
            </x14:iconSet>
          </x14:cfRule>
          <xm:sqref>AC52</xm:sqref>
        </x14:conditionalFormatting>
        <x14:conditionalFormatting xmlns:xm="http://schemas.microsoft.com/office/excel/2006/main">
          <x14:cfRule type="iconSet" priority="39" id="{295B02E9-4E3B-4F29-A047-39043BDAE345}">
            <x14:iconSet iconSet="3Triangles" showValue="0" reverse="1">
              <x14:cfvo type="percent">
                <xm:f>0</xm:f>
              </x14:cfvo>
              <x14:cfvo type="num">
                <xm:f>1</xm:f>
              </x14:cfvo>
              <x14:cfvo type="num">
                <xm:f>2</xm:f>
              </x14:cfvo>
            </x14:iconSet>
          </x14:cfRule>
          <xm:sqref>Z52</xm:sqref>
        </x14:conditionalFormatting>
        <x14:conditionalFormatting xmlns:xm="http://schemas.microsoft.com/office/excel/2006/main">
          <x14:cfRule type="iconSet" priority="38" id="{C525FA59-1489-44F8-A504-40E0D4F4D609}">
            <x14:iconSet iconSet="3Triangles" showValue="0" reverse="1">
              <x14:cfvo type="percent">
                <xm:f>0</xm:f>
              </x14:cfvo>
              <x14:cfvo type="num">
                <xm:f>1</xm:f>
              </x14:cfvo>
              <x14:cfvo type="num">
                <xm:f>2</xm:f>
              </x14:cfvo>
            </x14:iconSet>
          </x14:cfRule>
          <xm:sqref>W52</xm:sqref>
        </x14:conditionalFormatting>
        <x14:conditionalFormatting xmlns:xm="http://schemas.microsoft.com/office/excel/2006/main">
          <x14:cfRule type="iconSet" priority="37" id="{E7F9A323-83E5-432C-94E5-D926E8B7BF72}">
            <x14:iconSet iconSet="3Triangles" showValue="0" reverse="1">
              <x14:cfvo type="percent">
                <xm:f>0</xm:f>
              </x14:cfvo>
              <x14:cfvo type="num">
                <xm:f>1</xm:f>
              </x14:cfvo>
              <x14:cfvo type="num">
                <xm:f>2</xm:f>
              </x14:cfvo>
            </x14:iconSet>
          </x14:cfRule>
          <xm:sqref>T52</xm:sqref>
        </x14:conditionalFormatting>
        <x14:conditionalFormatting xmlns:xm="http://schemas.microsoft.com/office/excel/2006/main">
          <x14:cfRule type="iconSet" priority="36" id="{A588EF8E-D9DC-4B39-A5B9-131B90AF849D}">
            <x14:iconSet iconSet="3Triangles" showValue="0" reverse="1">
              <x14:cfvo type="percent">
                <xm:f>0</xm:f>
              </x14:cfvo>
              <x14:cfvo type="num">
                <xm:f>1</xm:f>
              </x14:cfvo>
              <x14:cfvo type="num">
                <xm:f>2</xm:f>
              </x14:cfvo>
            </x14:iconSet>
          </x14:cfRule>
          <xm:sqref>AF52</xm:sqref>
        </x14:conditionalFormatting>
        <x14:conditionalFormatting xmlns:xm="http://schemas.microsoft.com/office/excel/2006/main">
          <x14:cfRule type="iconSet" priority="35" id="{65ACD28C-1DDF-414C-B768-A3FC47AC2A44}">
            <x14:iconSet iconSet="3Triangles" showValue="0" reverse="1">
              <x14:cfvo type="percent">
                <xm:f>0</xm:f>
              </x14:cfvo>
              <x14:cfvo type="num">
                <xm:f>1</xm:f>
              </x14:cfvo>
              <x14:cfvo type="num">
                <xm:f>2</xm:f>
              </x14:cfvo>
            </x14:iconSet>
          </x14:cfRule>
          <xm:sqref>AC55</xm:sqref>
        </x14:conditionalFormatting>
        <x14:conditionalFormatting xmlns:xm="http://schemas.microsoft.com/office/excel/2006/main">
          <x14:cfRule type="iconSet" priority="34" id="{2159B277-9851-4960-B5CC-D36E514A5D9D}">
            <x14:iconSet iconSet="3Triangles" showValue="0" reverse="1">
              <x14:cfvo type="percent">
                <xm:f>0</xm:f>
              </x14:cfvo>
              <x14:cfvo type="num">
                <xm:f>1</xm:f>
              </x14:cfvo>
              <x14:cfvo type="num">
                <xm:f>2</xm:f>
              </x14:cfvo>
            </x14:iconSet>
          </x14:cfRule>
          <xm:sqref>Z55</xm:sqref>
        </x14:conditionalFormatting>
        <x14:conditionalFormatting xmlns:xm="http://schemas.microsoft.com/office/excel/2006/main">
          <x14:cfRule type="iconSet" priority="33" id="{4B08F997-3489-47DD-AF7B-828EB2993F34}">
            <x14:iconSet iconSet="3Triangles" showValue="0" reverse="1">
              <x14:cfvo type="percent">
                <xm:f>0</xm:f>
              </x14:cfvo>
              <x14:cfvo type="num">
                <xm:f>1</xm:f>
              </x14:cfvo>
              <x14:cfvo type="num">
                <xm:f>2</xm:f>
              </x14:cfvo>
            </x14:iconSet>
          </x14:cfRule>
          <xm:sqref>W55</xm:sqref>
        </x14:conditionalFormatting>
        <x14:conditionalFormatting xmlns:xm="http://schemas.microsoft.com/office/excel/2006/main">
          <x14:cfRule type="iconSet" priority="32" id="{7B4FCD22-8A7E-4B98-AF1F-ED2C3E59FE85}">
            <x14:iconSet iconSet="3Triangles" showValue="0" reverse="1">
              <x14:cfvo type="percent">
                <xm:f>0</xm:f>
              </x14:cfvo>
              <x14:cfvo type="num">
                <xm:f>1</xm:f>
              </x14:cfvo>
              <x14:cfvo type="num">
                <xm:f>2</xm:f>
              </x14:cfvo>
            </x14:iconSet>
          </x14:cfRule>
          <xm:sqref>T55</xm:sqref>
        </x14:conditionalFormatting>
        <x14:conditionalFormatting xmlns:xm="http://schemas.microsoft.com/office/excel/2006/main">
          <x14:cfRule type="iconSet" priority="31" id="{3972110C-7FBA-46A7-8260-E17713D2A976}">
            <x14:iconSet iconSet="3Triangles" showValue="0" reverse="1">
              <x14:cfvo type="percent">
                <xm:f>0</xm:f>
              </x14:cfvo>
              <x14:cfvo type="num">
                <xm:f>1</xm:f>
              </x14:cfvo>
              <x14:cfvo type="num">
                <xm:f>2</xm:f>
              </x14:cfvo>
            </x14:iconSet>
          </x14:cfRule>
          <xm:sqref>AF55</xm:sqref>
        </x14:conditionalFormatting>
        <x14:conditionalFormatting xmlns:xm="http://schemas.microsoft.com/office/excel/2006/main">
          <x14:cfRule type="iconSet" priority="30" id="{AA650D19-E216-46A6-BB31-89A3D6A6C512}">
            <x14:iconSet iconSet="3Triangles" showValue="0" reverse="1">
              <x14:cfvo type="percent">
                <xm:f>0</xm:f>
              </x14:cfvo>
              <x14:cfvo type="num">
                <xm:f>1</xm:f>
              </x14:cfvo>
              <x14:cfvo type="num">
                <xm:f>2</xm:f>
              </x14:cfvo>
            </x14:iconSet>
          </x14:cfRule>
          <xm:sqref>AC61:AC62</xm:sqref>
        </x14:conditionalFormatting>
        <x14:conditionalFormatting xmlns:xm="http://schemas.microsoft.com/office/excel/2006/main">
          <x14:cfRule type="iconSet" priority="29" id="{F7F00D88-72B0-43FE-A8C6-5020387572FE}">
            <x14:iconSet iconSet="3Triangles" showValue="0" reverse="1">
              <x14:cfvo type="percent">
                <xm:f>0</xm:f>
              </x14:cfvo>
              <x14:cfvo type="num">
                <xm:f>1</xm:f>
              </x14:cfvo>
              <x14:cfvo type="num">
                <xm:f>2</xm:f>
              </x14:cfvo>
            </x14:iconSet>
          </x14:cfRule>
          <xm:sqref>Z61:Z62</xm:sqref>
        </x14:conditionalFormatting>
        <x14:conditionalFormatting xmlns:xm="http://schemas.microsoft.com/office/excel/2006/main">
          <x14:cfRule type="iconSet" priority="28" id="{4907DD9A-9D57-42DE-A5EA-0D084DEA5762}">
            <x14:iconSet iconSet="3Triangles" showValue="0" reverse="1">
              <x14:cfvo type="percent">
                <xm:f>0</xm:f>
              </x14:cfvo>
              <x14:cfvo type="num">
                <xm:f>1</xm:f>
              </x14:cfvo>
              <x14:cfvo type="num">
                <xm:f>2</xm:f>
              </x14:cfvo>
            </x14:iconSet>
          </x14:cfRule>
          <xm:sqref>W61:W62</xm:sqref>
        </x14:conditionalFormatting>
        <x14:conditionalFormatting xmlns:xm="http://schemas.microsoft.com/office/excel/2006/main">
          <x14:cfRule type="iconSet" priority="27" id="{F8F17673-2AF7-451E-87DA-B7701080B91B}">
            <x14:iconSet iconSet="3Triangles" showValue="0" reverse="1">
              <x14:cfvo type="percent">
                <xm:f>0</xm:f>
              </x14:cfvo>
              <x14:cfvo type="num">
                <xm:f>1</xm:f>
              </x14:cfvo>
              <x14:cfvo type="num">
                <xm:f>2</xm:f>
              </x14:cfvo>
            </x14:iconSet>
          </x14:cfRule>
          <xm:sqref>T61:T62</xm:sqref>
        </x14:conditionalFormatting>
        <x14:conditionalFormatting xmlns:xm="http://schemas.microsoft.com/office/excel/2006/main">
          <x14:cfRule type="iconSet" priority="26" id="{3DCB9521-A7E3-475C-B76F-5AB83BC04FC6}">
            <x14:iconSet iconSet="3Triangles" showValue="0" reverse="1">
              <x14:cfvo type="percent">
                <xm:f>0</xm:f>
              </x14:cfvo>
              <x14:cfvo type="num">
                <xm:f>1</xm:f>
              </x14:cfvo>
              <x14:cfvo type="num">
                <xm:f>2</xm:f>
              </x14:cfvo>
            </x14:iconSet>
          </x14:cfRule>
          <xm:sqref>AF61:AF62</xm:sqref>
        </x14:conditionalFormatting>
        <x14:conditionalFormatting xmlns:xm="http://schemas.microsoft.com/office/excel/2006/main">
          <x14:cfRule type="iconSet" priority="25" id="{A6CA8E93-5B98-4223-9128-9BF96081831F}">
            <x14:iconSet iconSet="3Triangles" showValue="0" reverse="1">
              <x14:cfvo type="percent">
                <xm:f>0</xm:f>
              </x14:cfvo>
              <x14:cfvo type="num">
                <xm:f>1</xm:f>
              </x14:cfvo>
              <x14:cfvo type="num">
                <xm:f>2</xm:f>
              </x14:cfvo>
            </x14:iconSet>
          </x14:cfRule>
          <xm:sqref>AC71:AC76</xm:sqref>
        </x14:conditionalFormatting>
        <x14:conditionalFormatting xmlns:xm="http://schemas.microsoft.com/office/excel/2006/main">
          <x14:cfRule type="iconSet" priority="24" id="{5F255689-2D8F-4BAF-88F8-F8DD6273A558}">
            <x14:iconSet iconSet="3Triangles" showValue="0" reverse="1">
              <x14:cfvo type="percent">
                <xm:f>0</xm:f>
              </x14:cfvo>
              <x14:cfvo type="num">
                <xm:f>1</xm:f>
              </x14:cfvo>
              <x14:cfvo type="num">
                <xm:f>2</xm:f>
              </x14:cfvo>
            </x14:iconSet>
          </x14:cfRule>
          <xm:sqref>Z71:Z76</xm:sqref>
        </x14:conditionalFormatting>
        <x14:conditionalFormatting xmlns:xm="http://schemas.microsoft.com/office/excel/2006/main">
          <x14:cfRule type="iconSet" priority="23" id="{7F33F91C-F168-46E2-A739-99CA34BCD621}">
            <x14:iconSet iconSet="3Triangles" showValue="0" reverse="1">
              <x14:cfvo type="percent">
                <xm:f>0</xm:f>
              </x14:cfvo>
              <x14:cfvo type="num">
                <xm:f>1</xm:f>
              </x14:cfvo>
              <x14:cfvo type="num">
                <xm:f>2</xm:f>
              </x14:cfvo>
            </x14:iconSet>
          </x14:cfRule>
          <xm:sqref>W71:W76</xm:sqref>
        </x14:conditionalFormatting>
        <x14:conditionalFormatting xmlns:xm="http://schemas.microsoft.com/office/excel/2006/main">
          <x14:cfRule type="iconSet" priority="22" id="{E2189BA2-5EBD-418E-BE90-C8D542550DB8}">
            <x14:iconSet iconSet="3Triangles" showValue="0" reverse="1">
              <x14:cfvo type="percent">
                <xm:f>0</xm:f>
              </x14:cfvo>
              <x14:cfvo type="num">
                <xm:f>1</xm:f>
              </x14:cfvo>
              <x14:cfvo type="num">
                <xm:f>2</xm:f>
              </x14:cfvo>
            </x14:iconSet>
          </x14:cfRule>
          <xm:sqref>T71:T76</xm:sqref>
        </x14:conditionalFormatting>
        <x14:conditionalFormatting xmlns:xm="http://schemas.microsoft.com/office/excel/2006/main">
          <x14:cfRule type="iconSet" priority="21" id="{E0D75619-DD46-4FBA-8C47-682ED2EF3AEB}">
            <x14:iconSet iconSet="3Triangles" showValue="0" reverse="1">
              <x14:cfvo type="percent">
                <xm:f>0</xm:f>
              </x14:cfvo>
              <x14:cfvo type="num">
                <xm:f>1</xm:f>
              </x14:cfvo>
              <x14:cfvo type="num">
                <xm:f>2</xm:f>
              </x14:cfvo>
            </x14:iconSet>
          </x14:cfRule>
          <xm:sqref>AF71:AF76</xm:sqref>
        </x14:conditionalFormatting>
        <x14:conditionalFormatting xmlns:xm="http://schemas.microsoft.com/office/excel/2006/main">
          <x14:cfRule type="iconSet" priority="20" id="{6D34E619-65EE-41FA-9EC2-3B5369C7188C}">
            <x14:iconSet iconSet="3Triangles" showValue="0" reverse="1">
              <x14:cfvo type="percent">
                <xm:f>0</xm:f>
              </x14:cfvo>
              <x14:cfvo type="num">
                <xm:f>1</xm:f>
              </x14:cfvo>
              <x14:cfvo type="num">
                <xm:f>2</xm:f>
              </x14:cfvo>
            </x14:iconSet>
          </x14:cfRule>
          <xm:sqref>AC89:AC91</xm:sqref>
        </x14:conditionalFormatting>
        <x14:conditionalFormatting xmlns:xm="http://schemas.microsoft.com/office/excel/2006/main">
          <x14:cfRule type="iconSet" priority="19" id="{475F5974-9587-4D5C-B6A8-63715B74DFA5}">
            <x14:iconSet iconSet="3Triangles" showValue="0" reverse="1">
              <x14:cfvo type="percent">
                <xm:f>0</xm:f>
              </x14:cfvo>
              <x14:cfvo type="num">
                <xm:f>1</xm:f>
              </x14:cfvo>
              <x14:cfvo type="num">
                <xm:f>2</xm:f>
              </x14:cfvo>
            </x14:iconSet>
          </x14:cfRule>
          <xm:sqref>Z89:Z91</xm:sqref>
        </x14:conditionalFormatting>
        <x14:conditionalFormatting xmlns:xm="http://schemas.microsoft.com/office/excel/2006/main">
          <x14:cfRule type="iconSet" priority="18" id="{E256DB3E-EE44-4C18-B30B-3DB60E758601}">
            <x14:iconSet iconSet="3Triangles" showValue="0" reverse="1">
              <x14:cfvo type="percent">
                <xm:f>0</xm:f>
              </x14:cfvo>
              <x14:cfvo type="num">
                <xm:f>1</xm:f>
              </x14:cfvo>
              <x14:cfvo type="num">
                <xm:f>2</xm:f>
              </x14:cfvo>
            </x14:iconSet>
          </x14:cfRule>
          <xm:sqref>W89:W91</xm:sqref>
        </x14:conditionalFormatting>
        <x14:conditionalFormatting xmlns:xm="http://schemas.microsoft.com/office/excel/2006/main">
          <x14:cfRule type="iconSet" priority="17" id="{6FB4700C-4012-42B7-AAE0-A28FFF29E9C8}">
            <x14:iconSet iconSet="3Triangles" showValue="0" reverse="1">
              <x14:cfvo type="percent">
                <xm:f>0</xm:f>
              </x14:cfvo>
              <x14:cfvo type="num">
                <xm:f>1</xm:f>
              </x14:cfvo>
              <x14:cfvo type="num">
                <xm:f>2</xm:f>
              </x14:cfvo>
            </x14:iconSet>
          </x14:cfRule>
          <xm:sqref>T89:T91</xm:sqref>
        </x14:conditionalFormatting>
        <x14:conditionalFormatting xmlns:xm="http://schemas.microsoft.com/office/excel/2006/main">
          <x14:cfRule type="iconSet" priority="16" id="{E54E550D-FA23-4C27-A3CE-856A8672B3A9}">
            <x14:iconSet iconSet="3Triangles" showValue="0" reverse="1">
              <x14:cfvo type="percent">
                <xm:f>0</xm:f>
              </x14:cfvo>
              <x14:cfvo type="num">
                <xm:f>1</xm:f>
              </x14:cfvo>
              <x14:cfvo type="num">
                <xm:f>2</xm:f>
              </x14:cfvo>
            </x14:iconSet>
          </x14:cfRule>
          <xm:sqref>AF89:AF91</xm:sqref>
        </x14:conditionalFormatting>
        <x14:conditionalFormatting xmlns:xm="http://schemas.microsoft.com/office/excel/2006/main">
          <x14:cfRule type="iconSet" priority="15" id="{6FF955EF-0D60-450E-A339-A5E066CFF166}">
            <x14:iconSet iconSet="3Triangles" showValue="0" reverse="1">
              <x14:cfvo type="percent">
                <xm:f>0</xm:f>
              </x14:cfvo>
              <x14:cfvo type="num">
                <xm:f>1</xm:f>
              </x14:cfvo>
              <x14:cfvo type="num">
                <xm:f>2</xm:f>
              </x14:cfvo>
            </x14:iconSet>
          </x14:cfRule>
          <xm:sqref>AC101:AC108</xm:sqref>
        </x14:conditionalFormatting>
        <x14:conditionalFormatting xmlns:xm="http://schemas.microsoft.com/office/excel/2006/main">
          <x14:cfRule type="iconSet" priority="14" id="{27CF61A4-45A0-4CC3-B87D-980C3C61DECF}">
            <x14:iconSet iconSet="3Triangles" showValue="0" reverse="1">
              <x14:cfvo type="percent">
                <xm:f>0</xm:f>
              </x14:cfvo>
              <x14:cfvo type="num">
                <xm:f>1</xm:f>
              </x14:cfvo>
              <x14:cfvo type="num">
                <xm:f>2</xm:f>
              </x14:cfvo>
            </x14:iconSet>
          </x14:cfRule>
          <xm:sqref>Z101:Z108</xm:sqref>
        </x14:conditionalFormatting>
        <x14:conditionalFormatting xmlns:xm="http://schemas.microsoft.com/office/excel/2006/main">
          <x14:cfRule type="iconSet" priority="13" id="{9357AABA-0F04-4748-8344-A3F58114B8E7}">
            <x14:iconSet iconSet="3Triangles" showValue="0" reverse="1">
              <x14:cfvo type="percent">
                <xm:f>0</xm:f>
              </x14:cfvo>
              <x14:cfvo type="num">
                <xm:f>1</xm:f>
              </x14:cfvo>
              <x14:cfvo type="num">
                <xm:f>2</xm:f>
              </x14:cfvo>
            </x14:iconSet>
          </x14:cfRule>
          <xm:sqref>W101:W108</xm:sqref>
        </x14:conditionalFormatting>
        <x14:conditionalFormatting xmlns:xm="http://schemas.microsoft.com/office/excel/2006/main">
          <x14:cfRule type="iconSet" priority="12" id="{7B9068D1-D803-4BC5-B54A-FF037ABCF2DE}">
            <x14:iconSet iconSet="3Triangles" showValue="0" reverse="1">
              <x14:cfvo type="percent">
                <xm:f>0</xm:f>
              </x14:cfvo>
              <x14:cfvo type="num">
                <xm:f>1</xm:f>
              </x14:cfvo>
              <x14:cfvo type="num">
                <xm:f>2</xm:f>
              </x14:cfvo>
            </x14:iconSet>
          </x14:cfRule>
          <xm:sqref>T101:T108</xm:sqref>
        </x14:conditionalFormatting>
        <x14:conditionalFormatting xmlns:xm="http://schemas.microsoft.com/office/excel/2006/main">
          <x14:cfRule type="iconSet" priority="11" id="{B74BC24F-54E0-4BB8-BF89-D01CF2F10600}">
            <x14:iconSet iconSet="3Triangles" showValue="0" reverse="1">
              <x14:cfvo type="percent">
                <xm:f>0</xm:f>
              </x14:cfvo>
              <x14:cfvo type="num">
                <xm:f>1</xm:f>
              </x14:cfvo>
              <x14:cfvo type="num">
                <xm:f>2</xm:f>
              </x14:cfvo>
            </x14:iconSet>
          </x14:cfRule>
          <xm:sqref>AF101:AF108</xm:sqref>
        </x14:conditionalFormatting>
        <x14:conditionalFormatting xmlns:xm="http://schemas.microsoft.com/office/excel/2006/main">
          <x14:cfRule type="iconSet" priority="10" id="{70F47E0B-B7A6-4A25-A0DB-28EDBF274E6F}">
            <x14:iconSet iconSet="3Triangles" showValue="0" reverse="1">
              <x14:cfvo type="percent">
                <xm:f>0</xm:f>
              </x14:cfvo>
              <x14:cfvo type="num">
                <xm:f>1</xm:f>
              </x14:cfvo>
              <x14:cfvo type="num">
                <xm:f>2</xm:f>
              </x14:cfvo>
            </x14:iconSet>
          </x14:cfRule>
          <xm:sqref>AC116:AC118</xm:sqref>
        </x14:conditionalFormatting>
        <x14:conditionalFormatting xmlns:xm="http://schemas.microsoft.com/office/excel/2006/main">
          <x14:cfRule type="iconSet" priority="9" id="{90FD54F9-A13D-4A2A-8027-E7739BE48996}">
            <x14:iconSet iconSet="3Triangles" showValue="0" reverse="1">
              <x14:cfvo type="percent">
                <xm:f>0</xm:f>
              </x14:cfvo>
              <x14:cfvo type="num">
                <xm:f>1</xm:f>
              </x14:cfvo>
              <x14:cfvo type="num">
                <xm:f>2</xm:f>
              </x14:cfvo>
            </x14:iconSet>
          </x14:cfRule>
          <xm:sqref>Z116:Z118</xm:sqref>
        </x14:conditionalFormatting>
        <x14:conditionalFormatting xmlns:xm="http://schemas.microsoft.com/office/excel/2006/main">
          <x14:cfRule type="iconSet" priority="8" id="{295A4F26-BC26-471D-AF82-7B1D153E494E}">
            <x14:iconSet iconSet="3Triangles" showValue="0" reverse="1">
              <x14:cfvo type="percent">
                <xm:f>0</xm:f>
              </x14:cfvo>
              <x14:cfvo type="num">
                <xm:f>1</xm:f>
              </x14:cfvo>
              <x14:cfvo type="num">
                <xm:f>2</xm:f>
              </x14:cfvo>
            </x14:iconSet>
          </x14:cfRule>
          <xm:sqref>W116:W118</xm:sqref>
        </x14:conditionalFormatting>
        <x14:conditionalFormatting xmlns:xm="http://schemas.microsoft.com/office/excel/2006/main">
          <x14:cfRule type="iconSet" priority="7" id="{1EA40E0A-E150-4F32-8943-3A8AFEA0C07A}">
            <x14:iconSet iconSet="3Triangles" showValue="0" reverse="1">
              <x14:cfvo type="percent">
                <xm:f>0</xm:f>
              </x14:cfvo>
              <x14:cfvo type="num">
                <xm:f>1</xm:f>
              </x14:cfvo>
              <x14:cfvo type="num">
                <xm:f>2</xm:f>
              </x14:cfvo>
            </x14:iconSet>
          </x14:cfRule>
          <xm:sqref>T116:T118</xm:sqref>
        </x14:conditionalFormatting>
        <x14:conditionalFormatting xmlns:xm="http://schemas.microsoft.com/office/excel/2006/main">
          <x14:cfRule type="iconSet" priority="6" id="{FE6C60D0-CD79-418E-B6D2-F12FF1FEBA1E}">
            <x14:iconSet iconSet="3Triangles" showValue="0" reverse="1">
              <x14:cfvo type="percent">
                <xm:f>0</xm:f>
              </x14:cfvo>
              <x14:cfvo type="num">
                <xm:f>1</xm:f>
              </x14:cfvo>
              <x14:cfvo type="num">
                <xm:f>2</xm:f>
              </x14:cfvo>
            </x14:iconSet>
          </x14:cfRule>
          <xm:sqref>AF116:AF118</xm:sqref>
        </x14:conditionalFormatting>
        <x14:conditionalFormatting xmlns:xm="http://schemas.microsoft.com/office/excel/2006/main">
          <x14:cfRule type="iconSet" priority="5" id="{D4B0BFA9-9C44-43F4-A12F-C5E8BC030869}">
            <x14:iconSet iconSet="3Triangles" showValue="0" reverse="1">
              <x14:cfvo type="percent">
                <xm:f>0</xm:f>
              </x14:cfvo>
              <x14:cfvo type="num">
                <xm:f>1</xm:f>
              </x14:cfvo>
              <x14:cfvo type="num">
                <xm:f>2</xm:f>
              </x14:cfvo>
            </x14:iconSet>
          </x14:cfRule>
          <xm:sqref>AC129</xm:sqref>
        </x14:conditionalFormatting>
        <x14:conditionalFormatting xmlns:xm="http://schemas.microsoft.com/office/excel/2006/main">
          <x14:cfRule type="iconSet" priority="4" id="{2EF53322-3EF9-4286-AD81-CD193D21241A}">
            <x14:iconSet iconSet="3Triangles" showValue="0" reverse="1">
              <x14:cfvo type="percent">
                <xm:f>0</xm:f>
              </x14:cfvo>
              <x14:cfvo type="num">
                <xm:f>1</xm:f>
              </x14:cfvo>
              <x14:cfvo type="num">
                <xm:f>2</xm:f>
              </x14:cfvo>
            </x14:iconSet>
          </x14:cfRule>
          <xm:sqref>Z129</xm:sqref>
        </x14:conditionalFormatting>
        <x14:conditionalFormatting xmlns:xm="http://schemas.microsoft.com/office/excel/2006/main">
          <x14:cfRule type="iconSet" priority="3" id="{5CF240E8-F572-4AE4-8154-8D8A54A78897}">
            <x14:iconSet iconSet="3Triangles" showValue="0" reverse="1">
              <x14:cfvo type="percent">
                <xm:f>0</xm:f>
              </x14:cfvo>
              <x14:cfvo type="num">
                <xm:f>1</xm:f>
              </x14:cfvo>
              <x14:cfvo type="num">
                <xm:f>2</xm:f>
              </x14:cfvo>
            </x14:iconSet>
          </x14:cfRule>
          <xm:sqref>W129</xm:sqref>
        </x14:conditionalFormatting>
        <x14:conditionalFormatting xmlns:xm="http://schemas.microsoft.com/office/excel/2006/main">
          <x14:cfRule type="iconSet" priority="2" id="{A0FC8EF9-B562-41EA-BAF2-90A41EC0C67F}">
            <x14:iconSet iconSet="3Triangles" showValue="0" reverse="1">
              <x14:cfvo type="percent">
                <xm:f>0</xm:f>
              </x14:cfvo>
              <x14:cfvo type="num">
                <xm:f>1</xm:f>
              </x14:cfvo>
              <x14:cfvo type="num">
                <xm:f>2</xm:f>
              </x14:cfvo>
            </x14:iconSet>
          </x14:cfRule>
          <xm:sqref>T129</xm:sqref>
        </x14:conditionalFormatting>
        <x14:conditionalFormatting xmlns:xm="http://schemas.microsoft.com/office/excel/2006/main">
          <x14:cfRule type="iconSet" priority="1" id="{07B026E1-7D8B-450D-83AD-7033B0C5D9A2}">
            <x14:iconSet iconSet="3Triangles" showValue="0" reverse="1">
              <x14:cfvo type="percent">
                <xm:f>0</xm:f>
              </x14:cfvo>
              <x14:cfvo type="num">
                <xm:f>1</xm:f>
              </x14:cfvo>
              <x14:cfvo type="num">
                <xm:f>2</xm:f>
              </x14:cfvo>
            </x14:iconSet>
          </x14:cfRule>
          <xm:sqref>AF129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29"/>
  <sheetViews>
    <sheetView showGridLines="0" zoomScale="90" zoomScaleNormal="90" workbookViewId="0">
      <selection activeCell="B9" sqref="B9"/>
    </sheetView>
  </sheetViews>
  <sheetFormatPr defaultColWidth="8.7109375" defaultRowHeight="14.25" x14ac:dyDescent="0.2"/>
  <cols>
    <col min="1" max="1" width="58.7109375" style="1" customWidth="1"/>
    <col min="2" max="2" width="99.5703125" style="1" customWidth="1"/>
    <col min="3" max="3" width="105.28515625" style="1" customWidth="1"/>
    <col min="4" max="16384" width="8.7109375" style="1"/>
  </cols>
  <sheetData>
    <row r="1" spans="1:3" ht="15" x14ac:dyDescent="0.25">
      <c r="A1" s="54" t="s">
        <v>155</v>
      </c>
      <c r="B1" s="5" t="s">
        <v>210</v>
      </c>
      <c r="C1" s="95" t="s">
        <v>161</v>
      </c>
    </row>
    <row r="2" spans="1:3" ht="28.5" x14ac:dyDescent="0.2">
      <c r="A2" s="55" t="s">
        <v>0</v>
      </c>
      <c r="B2" s="63" t="s">
        <v>200</v>
      </c>
      <c r="C2" s="139" t="s">
        <v>162</v>
      </c>
    </row>
    <row r="3" spans="1:3" ht="15" x14ac:dyDescent="0.2">
      <c r="A3" s="55" t="s">
        <v>141</v>
      </c>
      <c r="B3" s="2" t="s">
        <v>255</v>
      </c>
      <c r="C3" s="140"/>
    </row>
    <row r="4" spans="1:3" ht="15" x14ac:dyDescent="0.2">
      <c r="A4" s="55" t="s">
        <v>146</v>
      </c>
      <c r="B4" s="2" t="s">
        <v>252</v>
      </c>
      <c r="C4" s="140"/>
    </row>
    <row r="5" spans="1:3" ht="15" x14ac:dyDescent="0.2">
      <c r="A5" s="56" t="s">
        <v>28</v>
      </c>
      <c r="B5" s="2" t="s">
        <v>201</v>
      </c>
      <c r="C5" s="140"/>
    </row>
    <row r="6" spans="1:3" ht="15" x14ac:dyDescent="0.2">
      <c r="A6" s="56" t="s">
        <v>147</v>
      </c>
      <c r="B6" s="2" t="s">
        <v>253</v>
      </c>
      <c r="C6" s="140"/>
    </row>
    <row r="7" spans="1:3" ht="42.75" x14ac:dyDescent="0.2">
      <c r="A7" s="56" t="s">
        <v>148</v>
      </c>
      <c r="B7" s="63" t="s">
        <v>199</v>
      </c>
      <c r="C7" s="141"/>
    </row>
    <row r="9" spans="1:3" ht="15" x14ac:dyDescent="0.25">
      <c r="A9" s="21" t="s">
        <v>42</v>
      </c>
      <c r="B9" s="19"/>
      <c r="C9" s="95"/>
    </row>
    <row r="10" spans="1:3" ht="15" x14ac:dyDescent="0.25">
      <c r="A10" s="9" t="s">
        <v>13</v>
      </c>
      <c r="B10" s="24" t="s">
        <v>64</v>
      </c>
      <c r="C10" s="135" t="s">
        <v>162</v>
      </c>
    </row>
    <row r="11" spans="1:3" x14ac:dyDescent="0.2">
      <c r="A11" s="8"/>
      <c r="B11" s="17" t="s">
        <v>7</v>
      </c>
      <c r="C11" s="135"/>
    </row>
    <row r="12" spans="1:3" x14ac:dyDescent="0.2">
      <c r="A12" s="8"/>
      <c r="B12" s="17" t="s">
        <v>39</v>
      </c>
      <c r="C12" s="135"/>
    </row>
    <row r="13" spans="1:3" x14ac:dyDescent="0.2">
      <c r="A13" s="8"/>
      <c r="B13" s="17" t="s">
        <v>40</v>
      </c>
      <c r="C13" s="135"/>
    </row>
    <row r="14" spans="1:3" x14ac:dyDescent="0.2">
      <c r="A14" s="8"/>
      <c r="B14" s="17" t="s">
        <v>8</v>
      </c>
      <c r="C14" s="135"/>
    </row>
    <row r="15" spans="1:3" x14ac:dyDescent="0.2">
      <c r="A15" s="8"/>
      <c r="B15" s="17" t="s">
        <v>9</v>
      </c>
      <c r="C15" s="135"/>
    </row>
    <row r="16" spans="1:3" x14ac:dyDescent="0.2">
      <c r="A16" s="8"/>
      <c r="B16" s="17" t="s">
        <v>10</v>
      </c>
      <c r="C16" s="135"/>
    </row>
    <row r="17" spans="1:3" x14ac:dyDescent="0.2">
      <c r="A17" s="8"/>
      <c r="B17" s="17" t="s">
        <v>11</v>
      </c>
      <c r="C17" s="135"/>
    </row>
    <row r="18" spans="1:3" x14ac:dyDescent="0.2">
      <c r="A18" s="8"/>
      <c r="B18" s="17" t="s">
        <v>12</v>
      </c>
      <c r="C18" s="135"/>
    </row>
    <row r="19" spans="1:3" ht="3.75" customHeight="1" x14ac:dyDescent="0.2">
      <c r="A19" s="7"/>
      <c r="B19" s="19"/>
      <c r="C19" s="60"/>
    </row>
    <row r="20" spans="1:3" ht="20.65" customHeight="1" x14ac:dyDescent="0.25">
      <c r="A20" s="22" t="s">
        <v>41</v>
      </c>
      <c r="B20" s="23" t="s">
        <v>58</v>
      </c>
      <c r="C20" s="144" t="s">
        <v>254</v>
      </c>
    </row>
    <row r="21" spans="1:3" ht="20.65" customHeight="1" x14ac:dyDescent="0.25">
      <c r="A21" s="19"/>
      <c r="B21" s="6" t="s">
        <v>156</v>
      </c>
      <c r="C21" s="144"/>
    </row>
    <row r="22" spans="1:3" ht="20.65" customHeight="1" x14ac:dyDescent="0.2">
      <c r="A22" s="19"/>
      <c r="B22" s="20" t="s">
        <v>160</v>
      </c>
      <c r="C22" s="144"/>
    </row>
    <row r="23" spans="1:3" ht="20.65" customHeight="1" x14ac:dyDescent="0.2">
      <c r="A23" s="19"/>
      <c r="B23" s="20" t="s">
        <v>157</v>
      </c>
      <c r="C23" s="144"/>
    </row>
    <row r="24" spans="1:3" ht="20.65" customHeight="1" x14ac:dyDescent="0.25">
      <c r="A24" s="19"/>
      <c r="B24" s="6" t="s">
        <v>158</v>
      </c>
      <c r="C24" s="144"/>
    </row>
    <row r="25" spans="1:3" ht="20.65" customHeight="1" x14ac:dyDescent="0.2">
      <c r="A25" s="19"/>
      <c r="B25" s="20" t="s">
        <v>160</v>
      </c>
      <c r="C25" s="144"/>
    </row>
    <row r="26" spans="1:3" ht="20.65" customHeight="1" x14ac:dyDescent="0.2">
      <c r="A26" s="19"/>
      <c r="B26" s="20" t="s">
        <v>159</v>
      </c>
      <c r="C26" s="144"/>
    </row>
    <row r="27" spans="1:3" ht="20.65" customHeight="1" x14ac:dyDescent="0.25">
      <c r="A27" s="19"/>
      <c r="B27" s="6" t="s">
        <v>15</v>
      </c>
      <c r="C27" s="144"/>
    </row>
    <row r="28" spans="1:3" ht="20.65" customHeight="1" x14ac:dyDescent="0.25">
      <c r="A28" s="19"/>
      <c r="B28" s="6" t="s">
        <v>14</v>
      </c>
      <c r="C28" s="144"/>
    </row>
    <row r="29" spans="1:3" ht="20.65" customHeight="1" x14ac:dyDescent="0.25">
      <c r="A29" s="19"/>
      <c r="B29" s="6" t="s">
        <v>44</v>
      </c>
      <c r="C29" s="144"/>
    </row>
    <row r="30" spans="1:3" ht="20.65" customHeight="1" x14ac:dyDescent="0.25">
      <c r="A30" s="19"/>
      <c r="B30" s="6" t="s">
        <v>43</v>
      </c>
      <c r="C30" s="145"/>
    </row>
    <row r="31" spans="1:3" x14ac:dyDescent="0.2">
      <c r="A31" s="19"/>
      <c r="B31" s="19"/>
      <c r="C31" s="59"/>
    </row>
    <row r="32" spans="1:3" ht="15" x14ac:dyDescent="0.25">
      <c r="A32" s="9" t="s">
        <v>16</v>
      </c>
      <c r="B32" s="24" t="s">
        <v>57</v>
      </c>
      <c r="C32" s="135" t="s">
        <v>163</v>
      </c>
    </row>
    <row r="33" spans="1:3" x14ac:dyDescent="0.2">
      <c r="A33" s="8"/>
      <c r="B33" s="17" t="s">
        <v>88</v>
      </c>
      <c r="C33" s="135"/>
    </row>
    <row r="34" spans="1:3" x14ac:dyDescent="0.2">
      <c r="A34" s="8"/>
      <c r="B34" s="17" t="s">
        <v>89</v>
      </c>
      <c r="C34" s="135"/>
    </row>
    <row r="35" spans="1:3" x14ac:dyDescent="0.2">
      <c r="A35" s="8"/>
      <c r="B35" s="17" t="s">
        <v>90</v>
      </c>
      <c r="C35" s="135"/>
    </row>
    <row r="36" spans="1:3" x14ac:dyDescent="0.2">
      <c r="A36" s="8"/>
      <c r="B36" s="17" t="s">
        <v>91</v>
      </c>
      <c r="C36" s="135"/>
    </row>
    <row r="37" spans="1:3" x14ac:dyDescent="0.2">
      <c r="A37" s="8"/>
      <c r="B37" s="17" t="s">
        <v>92</v>
      </c>
      <c r="C37" s="135"/>
    </row>
    <row r="38" spans="1:3" x14ac:dyDescent="0.2">
      <c r="A38" s="8"/>
      <c r="B38" s="17" t="s">
        <v>93</v>
      </c>
      <c r="C38" s="135"/>
    </row>
    <row r="39" spans="1:3" x14ac:dyDescent="0.2">
      <c r="A39" s="8"/>
      <c r="B39" s="17" t="s">
        <v>94</v>
      </c>
      <c r="C39" s="135"/>
    </row>
    <row r="40" spans="1:3" x14ac:dyDescent="0.2">
      <c r="A40" s="8"/>
      <c r="B40" s="17" t="s">
        <v>95</v>
      </c>
      <c r="C40" s="135"/>
    </row>
    <row r="41" spans="1:3" x14ac:dyDescent="0.2">
      <c r="A41" s="8"/>
      <c r="B41" s="17" t="s">
        <v>96</v>
      </c>
      <c r="C41" s="135"/>
    </row>
    <row r="42" spans="1:3" x14ac:dyDescent="0.2">
      <c r="A42" s="8"/>
      <c r="B42" s="17" t="s">
        <v>97</v>
      </c>
      <c r="C42" s="135"/>
    </row>
    <row r="43" spans="1:3" x14ac:dyDescent="0.2">
      <c r="A43" s="8"/>
      <c r="B43" s="17" t="s">
        <v>98</v>
      </c>
      <c r="C43" s="135"/>
    </row>
    <row r="44" spans="1:3" x14ac:dyDescent="0.2">
      <c r="A44" s="8"/>
      <c r="B44" s="17" t="s">
        <v>114</v>
      </c>
      <c r="C44" s="135"/>
    </row>
    <row r="45" spans="1:3" x14ac:dyDescent="0.2">
      <c r="A45" s="8"/>
      <c r="B45" s="17" t="s">
        <v>100</v>
      </c>
      <c r="C45" s="135"/>
    </row>
    <row r="46" spans="1:3" x14ac:dyDescent="0.2">
      <c r="A46" s="8"/>
      <c r="B46" s="17" t="s">
        <v>101</v>
      </c>
      <c r="C46" s="135"/>
    </row>
    <row r="47" spans="1:3" x14ac:dyDescent="0.2">
      <c r="A47" s="8"/>
      <c r="B47" s="17" t="s">
        <v>102</v>
      </c>
      <c r="C47" s="135"/>
    </row>
    <row r="48" spans="1:3" x14ac:dyDescent="0.2">
      <c r="A48" s="8"/>
      <c r="B48" s="17" t="s">
        <v>103</v>
      </c>
      <c r="C48" s="135"/>
    </row>
    <row r="49" spans="1:3" x14ac:dyDescent="0.2">
      <c r="A49" s="8"/>
      <c r="B49" s="17" t="s">
        <v>43</v>
      </c>
      <c r="C49" s="135"/>
    </row>
    <row r="50" spans="1:3" x14ac:dyDescent="0.2">
      <c r="A50" s="8"/>
      <c r="B50" s="17" t="s">
        <v>44</v>
      </c>
      <c r="C50" s="135"/>
    </row>
    <row r="51" spans="1:3" x14ac:dyDescent="0.2">
      <c r="A51" s="7"/>
      <c r="B51" s="19"/>
      <c r="C51" s="2"/>
    </row>
    <row r="52" spans="1:3" ht="15" x14ac:dyDescent="0.25">
      <c r="A52" s="18" t="s">
        <v>140</v>
      </c>
      <c r="B52" s="47" t="s">
        <v>144</v>
      </c>
      <c r="C52" s="131" t="s">
        <v>163</v>
      </c>
    </row>
    <row r="53" spans="1:3" x14ac:dyDescent="0.2">
      <c r="A53" s="7"/>
      <c r="B53" s="33" t="s">
        <v>145</v>
      </c>
      <c r="C53" s="131"/>
    </row>
    <row r="54" spans="1:3" x14ac:dyDescent="0.2">
      <c r="A54" s="7"/>
      <c r="B54" s="19"/>
      <c r="C54" s="2"/>
    </row>
    <row r="55" spans="1:3" ht="15" x14ac:dyDescent="0.25">
      <c r="A55" s="18" t="s">
        <v>56</v>
      </c>
      <c r="B55" s="6" t="s">
        <v>79</v>
      </c>
      <c r="C55" s="131" t="s">
        <v>163</v>
      </c>
    </row>
    <row r="56" spans="1:3" x14ac:dyDescent="0.2">
      <c r="A56" s="19"/>
      <c r="B56" s="33" t="s">
        <v>113</v>
      </c>
      <c r="C56" s="131"/>
    </row>
    <row r="57" spans="1:3" x14ac:dyDescent="0.2">
      <c r="A57" s="19"/>
      <c r="B57" s="19"/>
      <c r="C57" s="2"/>
    </row>
    <row r="58" spans="1:3" ht="42" customHeight="1" x14ac:dyDescent="0.25">
      <c r="A58" s="9" t="s">
        <v>83</v>
      </c>
      <c r="B58" s="26" t="s">
        <v>81</v>
      </c>
      <c r="C58" s="134" t="s">
        <v>190</v>
      </c>
    </row>
    <row r="59" spans="1:3" x14ac:dyDescent="0.2">
      <c r="A59" s="8"/>
      <c r="B59" s="17" t="s">
        <v>82</v>
      </c>
      <c r="C59" s="134"/>
    </row>
    <row r="60" spans="1:3" x14ac:dyDescent="0.2">
      <c r="A60" s="19"/>
      <c r="B60" s="19"/>
      <c r="C60" s="2"/>
    </row>
    <row r="61" spans="1:3" ht="15" x14ac:dyDescent="0.25">
      <c r="A61" s="18" t="s">
        <v>55</v>
      </c>
      <c r="B61" s="23" t="s">
        <v>85</v>
      </c>
      <c r="C61" s="133" t="s">
        <v>187</v>
      </c>
    </row>
    <row r="62" spans="1:3" x14ac:dyDescent="0.2">
      <c r="A62" s="7"/>
      <c r="B62" s="19" t="s">
        <v>105</v>
      </c>
      <c r="C62" s="133"/>
    </row>
    <row r="63" spans="1:3" x14ac:dyDescent="0.2">
      <c r="A63" s="7"/>
      <c r="B63" s="19" t="s">
        <v>106</v>
      </c>
      <c r="C63" s="133"/>
    </row>
    <row r="64" spans="1:3" x14ac:dyDescent="0.2">
      <c r="A64" s="7"/>
      <c r="B64" s="19"/>
      <c r="C64" s="2"/>
    </row>
    <row r="65" spans="1:11" ht="15" x14ac:dyDescent="0.25">
      <c r="A65" s="25" t="s">
        <v>29</v>
      </c>
      <c r="B65" s="3" t="s">
        <v>67</v>
      </c>
      <c r="C65" s="2"/>
    </row>
    <row r="66" spans="1:11" ht="15" x14ac:dyDescent="0.25">
      <c r="A66" s="9" t="s">
        <v>30</v>
      </c>
      <c r="B66" s="24" t="s">
        <v>68</v>
      </c>
      <c r="C66" s="135" t="s">
        <v>163</v>
      </c>
    </row>
    <row r="67" spans="1:11" x14ac:dyDescent="0.2">
      <c r="A67" s="8"/>
      <c r="B67" s="17" t="s">
        <v>17</v>
      </c>
      <c r="C67" s="135"/>
    </row>
    <row r="68" spans="1:11" x14ac:dyDescent="0.2">
      <c r="A68" s="8"/>
      <c r="B68" s="17" t="s">
        <v>18</v>
      </c>
      <c r="C68" s="135"/>
    </row>
    <row r="69" spans="1:11" x14ac:dyDescent="0.2">
      <c r="A69" s="8"/>
      <c r="B69" s="17" t="s">
        <v>19</v>
      </c>
      <c r="C69" s="135"/>
    </row>
    <row r="70" spans="1:11" ht="11.65" customHeight="1" x14ac:dyDescent="0.2">
      <c r="A70" s="11"/>
      <c r="B70" s="12"/>
      <c r="C70" s="2"/>
    </row>
    <row r="71" spans="1:11" ht="15" x14ac:dyDescent="0.25">
      <c r="A71" s="18" t="s">
        <v>1</v>
      </c>
      <c r="B71" s="23" t="s">
        <v>71</v>
      </c>
      <c r="C71" s="133" t="s">
        <v>164</v>
      </c>
    </row>
    <row r="72" spans="1:11" x14ac:dyDescent="0.2">
      <c r="A72" s="19"/>
      <c r="B72" s="20" t="s">
        <v>181</v>
      </c>
      <c r="C72" s="133"/>
    </row>
    <row r="73" spans="1:11" x14ac:dyDescent="0.2">
      <c r="A73" s="19"/>
      <c r="B73" s="20" t="s">
        <v>182</v>
      </c>
      <c r="C73" s="133"/>
    </row>
    <row r="74" spans="1:11" x14ac:dyDescent="0.2">
      <c r="A74" s="19"/>
      <c r="B74" s="20" t="s">
        <v>183</v>
      </c>
      <c r="C74" s="133"/>
    </row>
    <row r="75" spans="1:11" x14ac:dyDescent="0.2">
      <c r="A75" s="19"/>
      <c r="B75" s="20" t="s">
        <v>184</v>
      </c>
      <c r="C75" s="133"/>
    </row>
    <row r="76" spans="1:11" x14ac:dyDescent="0.2">
      <c r="A76" s="19"/>
      <c r="B76" s="20" t="s">
        <v>185</v>
      </c>
      <c r="C76" s="133"/>
    </row>
    <row r="77" spans="1:11" x14ac:dyDescent="0.2">
      <c r="A77" s="11"/>
      <c r="B77" s="12"/>
      <c r="C77" s="2"/>
    </row>
    <row r="78" spans="1:11" ht="28.15" customHeight="1" x14ac:dyDescent="0.25">
      <c r="A78" s="9" t="s">
        <v>73</v>
      </c>
      <c r="B78" s="24" t="s">
        <v>72</v>
      </c>
      <c r="C78" s="134" t="s">
        <v>195</v>
      </c>
      <c r="D78" s="50"/>
      <c r="E78" s="50"/>
      <c r="F78" s="50"/>
      <c r="G78" s="50"/>
      <c r="H78" s="50"/>
      <c r="I78" s="50"/>
      <c r="J78" s="50"/>
      <c r="K78" s="50"/>
    </row>
    <row r="79" spans="1:11" x14ac:dyDescent="0.2">
      <c r="A79" s="142"/>
      <c r="B79" s="32" t="s">
        <v>74</v>
      </c>
      <c r="C79" s="134"/>
      <c r="D79" s="50"/>
      <c r="E79" s="50"/>
      <c r="F79" s="50"/>
      <c r="G79" s="50"/>
      <c r="H79" s="50"/>
      <c r="I79" s="50"/>
      <c r="J79" s="50"/>
      <c r="K79" s="50"/>
    </row>
    <row r="80" spans="1:11" x14ac:dyDescent="0.2">
      <c r="A80" s="142"/>
      <c r="B80" s="32" t="s">
        <v>137</v>
      </c>
      <c r="C80" s="134"/>
      <c r="D80" s="50"/>
      <c r="E80" s="50"/>
      <c r="F80" s="50"/>
      <c r="G80" s="50"/>
      <c r="H80" s="50"/>
      <c r="I80" s="50"/>
      <c r="J80" s="50"/>
      <c r="K80" s="50"/>
    </row>
    <row r="81" spans="1:11" x14ac:dyDescent="0.2">
      <c r="A81" s="143"/>
      <c r="B81" s="32" t="s">
        <v>75</v>
      </c>
      <c r="C81" s="134"/>
    </row>
    <row r="82" spans="1:11" x14ac:dyDescent="0.2">
      <c r="A82" s="143"/>
      <c r="B82" s="32" t="s">
        <v>138</v>
      </c>
      <c r="C82" s="134"/>
    </row>
    <row r="83" spans="1:11" x14ac:dyDescent="0.2">
      <c r="A83" s="143"/>
      <c r="B83" s="32" t="s">
        <v>136</v>
      </c>
      <c r="C83" s="134"/>
    </row>
    <row r="84" spans="1:11" x14ac:dyDescent="0.2">
      <c r="A84" s="143"/>
      <c r="B84" s="32" t="s">
        <v>139</v>
      </c>
      <c r="C84" s="134"/>
    </row>
    <row r="85" spans="1:11" x14ac:dyDescent="0.2">
      <c r="A85" s="143"/>
      <c r="B85" s="32" t="s">
        <v>76</v>
      </c>
      <c r="C85" s="134"/>
    </row>
    <row r="86" spans="1:11" x14ac:dyDescent="0.2">
      <c r="A86" s="57"/>
      <c r="B86" s="17" t="s">
        <v>198</v>
      </c>
      <c r="C86" s="134"/>
    </row>
    <row r="87" spans="1:11" x14ac:dyDescent="0.2">
      <c r="A87" s="11"/>
      <c r="B87" s="52"/>
      <c r="C87" s="2"/>
    </row>
    <row r="88" spans="1:11" ht="14.65" customHeight="1" x14ac:dyDescent="0.25">
      <c r="A88" s="18" t="s">
        <v>5</v>
      </c>
      <c r="B88" s="53" t="s">
        <v>66</v>
      </c>
      <c r="C88" s="132" t="s">
        <v>197</v>
      </c>
    </row>
    <row r="89" spans="1:11" x14ac:dyDescent="0.2">
      <c r="A89" s="7" t="s">
        <v>26</v>
      </c>
      <c r="B89" s="29" t="s">
        <v>196</v>
      </c>
      <c r="C89" s="133"/>
    </row>
    <row r="90" spans="1:11" x14ac:dyDescent="0.2">
      <c r="A90" s="7" t="s">
        <v>27</v>
      </c>
      <c r="B90" s="29" t="s">
        <v>165</v>
      </c>
      <c r="C90" s="133"/>
    </row>
    <row r="91" spans="1:11" x14ac:dyDescent="0.2">
      <c r="A91" s="7" t="s">
        <v>27</v>
      </c>
      <c r="B91" s="29" t="s">
        <v>166</v>
      </c>
      <c r="C91" s="133"/>
    </row>
    <row r="92" spans="1:11" x14ac:dyDescent="0.2">
      <c r="A92" s="11"/>
      <c r="B92" s="52"/>
      <c r="C92" s="2"/>
    </row>
    <row r="93" spans="1:11" ht="30" x14ac:dyDescent="0.25">
      <c r="A93" s="96" t="s">
        <v>86</v>
      </c>
      <c r="B93" s="97" t="s">
        <v>87</v>
      </c>
      <c r="C93" s="134" t="s">
        <v>167</v>
      </c>
      <c r="D93" s="34"/>
      <c r="E93" s="34"/>
      <c r="F93" s="34"/>
      <c r="G93" s="34"/>
      <c r="H93" s="34"/>
      <c r="I93" s="34"/>
      <c r="J93" s="34"/>
      <c r="K93" s="34"/>
    </row>
    <row r="94" spans="1:11" x14ac:dyDescent="0.2">
      <c r="A94" s="98"/>
      <c r="B94" s="32" t="s">
        <v>36</v>
      </c>
      <c r="C94" s="135"/>
      <c r="D94" s="34"/>
      <c r="E94" s="34"/>
      <c r="F94" s="34"/>
      <c r="G94" s="34"/>
      <c r="H94" s="34"/>
      <c r="I94" s="34"/>
      <c r="J94" s="34"/>
      <c r="K94" s="34"/>
    </row>
    <row r="95" spans="1:11" x14ac:dyDescent="0.2">
      <c r="A95" s="98"/>
      <c r="B95" s="32" t="s">
        <v>69</v>
      </c>
      <c r="C95" s="135"/>
      <c r="D95" s="34"/>
      <c r="E95" s="34"/>
      <c r="F95" s="34"/>
      <c r="G95" s="34"/>
      <c r="H95" s="34"/>
      <c r="I95" s="34"/>
      <c r="J95" s="34"/>
      <c r="K95" s="34"/>
    </row>
    <row r="96" spans="1:11" x14ac:dyDescent="0.2">
      <c r="A96" s="98"/>
      <c r="B96" s="32" t="s">
        <v>70</v>
      </c>
      <c r="C96" s="135"/>
      <c r="D96" s="34"/>
      <c r="E96" s="34"/>
      <c r="F96" s="34"/>
      <c r="G96" s="34"/>
      <c r="H96" s="34"/>
      <c r="I96" s="34"/>
      <c r="J96" s="34"/>
      <c r="K96" s="34"/>
    </row>
    <row r="97" spans="1:11" x14ac:dyDescent="0.2">
      <c r="A97" s="98"/>
      <c r="B97" s="32" t="s">
        <v>37</v>
      </c>
      <c r="C97" s="135"/>
      <c r="D97" s="34"/>
      <c r="E97" s="34"/>
      <c r="F97" s="34"/>
      <c r="G97" s="34"/>
      <c r="H97" s="34"/>
      <c r="I97" s="34"/>
      <c r="J97" s="34"/>
      <c r="K97" s="34"/>
    </row>
    <row r="98" spans="1:11" x14ac:dyDescent="0.2">
      <c r="A98" s="98"/>
      <c r="B98" s="32" t="s">
        <v>20</v>
      </c>
      <c r="C98" s="135"/>
      <c r="D98" s="34"/>
      <c r="E98" s="34"/>
      <c r="F98" s="34"/>
      <c r="G98" s="34"/>
      <c r="H98" s="34"/>
      <c r="I98" s="34"/>
      <c r="J98" s="34"/>
      <c r="K98" s="34"/>
    </row>
    <row r="99" spans="1:11" x14ac:dyDescent="0.2">
      <c r="A99" s="11"/>
      <c r="B99" s="12"/>
      <c r="C99" s="2"/>
      <c r="D99" s="35"/>
      <c r="E99" s="35"/>
      <c r="F99" s="35"/>
      <c r="G99" s="35"/>
      <c r="H99" s="35"/>
      <c r="I99" s="35"/>
      <c r="J99" s="35"/>
      <c r="K99" s="35"/>
    </row>
    <row r="100" spans="1:11" ht="15" x14ac:dyDescent="0.25">
      <c r="A100" s="18" t="s">
        <v>2</v>
      </c>
      <c r="B100" s="23" t="s">
        <v>63</v>
      </c>
      <c r="C100" s="133" t="s">
        <v>168</v>
      </c>
    </row>
    <row r="101" spans="1:11" s="31" customFormat="1" x14ac:dyDescent="0.2">
      <c r="A101" s="33"/>
      <c r="B101" s="30" t="s">
        <v>107</v>
      </c>
      <c r="C101" s="133"/>
    </row>
    <row r="102" spans="1:11" s="31" customFormat="1" x14ac:dyDescent="0.2">
      <c r="A102" s="33"/>
      <c r="B102" s="30" t="s">
        <v>108</v>
      </c>
      <c r="C102" s="133"/>
    </row>
    <row r="103" spans="1:11" s="31" customFormat="1" x14ac:dyDescent="0.2">
      <c r="A103" s="33"/>
      <c r="B103" s="30" t="s">
        <v>186</v>
      </c>
      <c r="C103" s="133"/>
    </row>
    <row r="104" spans="1:11" s="31" customFormat="1" x14ac:dyDescent="0.2">
      <c r="A104" s="99" t="s">
        <v>77</v>
      </c>
      <c r="B104" s="30" t="s">
        <v>170</v>
      </c>
      <c r="C104" s="133"/>
    </row>
    <row r="105" spans="1:11" s="31" customFormat="1" x14ac:dyDescent="0.2">
      <c r="A105" s="33"/>
      <c r="B105" s="30" t="s">
        <v>169</v>
      </c>
      <c r="C105" s="133"/>
    </row>
    <row r="106" spans="1:11" s="31" customFormat="1" x14ac:dyDescent="0.2">
      <c r="A106" s="33"/>
      <c r="B106" s="30" t="s">
        <v>171</v>
      </c>
      <c r="C106" s="133"/>
    </row>
    <row r="107" spans="1:11" s="31" customFormat="1" x14ac:dyDescent="0.2">
      <c r="A107" s="33"/>
      <c r="B107" s="30" t="s">
        <v>109</v>
      </c>
      <c r="C107" s="133"/>
    </row>
    <row r="108" spans="1:11" s="31" customFormat="1" x14ac:dyDescent="0.2">
      <c r="A108" s="33"/>
      <c r="B108" s="29" t="s">
        <v>110</v>
      </c>
      <c r="C108" s="133"/>
    </row>
    <row r="109" spans="1:11" x14ac:dyDescent="0.2">
      <c r="A109" s="7"/>
      <c r="B109" s="19"/>
      <c r="C109" s="2"/>
    </row>
    <row r="110" spans="1:11" ht="14.1" customHeight="1" x14ac:dyDescent="0.25">
      <c r="A110" s="36" t="s">
        <v>51</v>
      </c>
      <c r="B110" s="97" t="s">
        <v>172</v>
      </c>
      <c r="C110" s="136" t="s">
        <v>189</v>
      </c>
    </row>
    <row r="111" spans="1:11" x14ac:dyDescent="0.2">
      <c r="A111" s="100"/>
      <c r="B111" s="58" t="s">
        <v>59</v>
      </c>
      <c r="C111" s="136"/>
    </row>
    <row r="112" spans="1:11" x14ac:dyDescent="0.2">
      <c r="A112" s="100"/>
      <c r="B112" s="58" t="s">
        <v>60</v>
      </c>
      <c r="C112" s="136"/>
    </row>
    <row r="113" spans="1:3" x14ac:dyDescent="0.2">
      <c r="A113" s="100"/>
      <c r="B113" s="58" t="s">
        <v>61</v>
      </c>
      <c r="C113" s="136"/>
    </row>
    <row r="114" spans="1:3" x14ac:dyDescent="0.2">
      <c r="A114" s="7"/>
      <c r="B114" s="19"/>
      <c r="C114" s="2"/>
    </row>
    <row r="115" spans="1:3" ht="15" x14ac:dyDescent="0.25">
      <c r="A115" s="18" t="s">
        <v>31</v>
      </c>
      <c r="B115" s="23" t="s">
        <v>65</v>
      </c>
      <c r="C115" s="137" t="s">
        <v>188</v>
      </c>
    </row>
    <row r="116" spans="1:3" s="31" customFormat="1" x14ac:dyDescent="0.2">
      <c r="A116" s="33"/>
      <c r="B116" s="29" t="s">
        <v>111</v>
      </c>
      <c r="C116" s="138"/>
    </row>
    <row r="117" spans="1:3" s="31" customFormat="1" x14ac:dyDescent="0.2">
      <c r="A117" s="33"/>
      <c r="B117" s="29" t="s">
        <v>112</v>
      </c>
      <c r="C117" s="138"/>
    </row>
    <row r="118" spans="1:3" x14ac:dyDescent="0.2">
      <c r="A118" s="19"/>
      <c r="B118" s="20" t="s">
        <v>54</v>
      </c>
      <c r="C118" s="138"/>
    </row>
    <row r="119" spans="1:3" x14ac:dyDescent="0.2">
      <c r="A119" s="7"/>
      <c r="B119" s="19"/>
      <c r="C119" s="2"/>
    </row>
    <row r="120" spans="1:3" ht="15" x14ac:dyDescent="0.25">
      <c r="A120" s="9" t="s">
        <v>34</v>
      </c>
      <c r="B120" s="24" t="s">
        <v>62</v>
      </c>
      <c r="C120" s="134" t="s">
        <v>179</v>
      </c>
    </row>
    <row r="121" spans="1:3" ht="15" x14ac:dyDescent="0.25">
      <c r="A121" s="9"/>
      <c r="B121" s="17" t="s">
        <v>177</v>
      </c>
      <c r="C121" s="135"/>
    </row>
    <row r="122" spans="1:3" ht="15" x14ac:dyDescent="0.25">
      <c r="A122" s="9"/>
      <c r="B122" s="17" t="s">
        <v>176</v>
      </c>
      <c r="C122" s="135"/>
    </row>
    <row r="123" spans="1:3" ht="15" x14ac:dyDescent="0.25">
      <c r="A123" s="9"/>
      <c r="B123" s="17" t="s">
        <v>178</v>
      </c>
      <c r="C123" s="135"/>
    </row>
    <row r="124" spans="1:3" s="31" customFormat="1" x14ac:dyDescent="0.2">
      <c r="A124" s="58"/>
      <c r="B124" s="17" t="s">
        <v>173</v>
      </c>
      <c r="C124" s="135"/>
    </row>
    <row r="125" spans="1:3" s="31" customFormat="1" x14ac:dyDescent="0.2">
      <c r="A125" s="58"/>
      <c r="B125" s="17" t="s">
        <v>174</v>
      </c>
      <c r="C125" s="135"/>
    </row>
    <row r="126" spans="1:3" s="31" customFormat="1" x14ac:dyDescent="0.2">
      <c r="A126" s="58"/>
      <c r="B126" s="17" t="s">
        <v>175</v>
      </c>
      <c r="C126" s="135"/>
    </row>
    <row r="127" spans="1:3" x14ac:dyDescent="0.2">
      <c r="A127" s="19"/>
      <c r="B127" s="19"/>
      <c r="C127" s="2"/>
    </row>
    <row r="128" spans="1:3" ht="14.65" customHeight="1" x14ac:dyDescent="0.25">
      <c r="A128" s="7"/>
      <c r="B128" s="43" t="s">
        <v>131</v>
      </c>
      <c r="C128" s="131" t="s">
        <v>187</v>
      </c>
    </row>
    <row r="129" spans="1:3" x14ac:dyDescent="0.2">
      <c r="A129" s="7"/>
      <c r="B129" s="44" t="s">
        <v>132</v>
      </c>
      <c r="C129" s="131"/>
    </row>
  </sheetData>
  <mergeCells count="19">
    <mergeCell ref="C2:C7"/>
    <mergeCell ref="A79:A85"/>
    <mergeCell ref="C10:C18"/>
    <mergeCell ref="C32:C50"/>
    <mergeCell ref="C52:C53"/>
    <mergeCell ref="C55:C56"/>
    <mergeCell ref="C58:C59"/>
    <mergeCell ref="C61:C63"/>
    <mergeCell ref="C66:C69"/>
    <mergeCell ref="C71:C76"/>
    <mergeCell ref="C78:C86"/>
    <mergeCell ref="C20:C30"/>
    <mergeCell ref="C128:C129"/>
    <mergeCell ref="C88:C91"/>
    <mergeCell ref="C93:C98"/>
    <mergeCell ref="C100:C108"/>
    <mergeCell ref="C110:C113"/>
    <mergeCell ref="C115:C118"/>
    <mergeCell ref="C120:C126"/>
  </mergeCells>
  <pageMargins left="0.70866141732283472" right="0.70866141732283472" top="0.74803149606299213" bottom="0.74803149606299213" header="0.31496062992125984" footer="0.31496062992125984"/>
  <pageSetup paperSize="9" scale="37" orientation="portrait" r:id="rId1"/>
  <headerFooter>
    <oddHeader>&amp;C&amp;14&amp;A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Instructions</vt:lpstr>
      <vt:lpstr>Evaluation overview sheet</vt:lpstr>
      <vt:lpstr>Data dictionary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Saunders</dc:creator>
  <cp:lastModifiedBy>Kate Donohoe</cp:lastModifiedBy>
  <cp:lastPrinted>2020-06-11T14:46:46Z</cp:lastPrinted>
  <dcterms:created xsi:type="dcterms:W3CDTF">2020-05-27T07:53:38Z</dcterms:created>
  <dcterms:modified xsi:type="dcterms:W3CDTF">2020-08-03T10:59:46Z</dcterms:modified>
</cp:coreProperties>
</file>