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H:\Digital\National EPR group\"/>
    </mc:Choice>
  </mc:AlternateContent>
  <xr:revisionPtr revIDLastSave="0" documentId="8_{E71BCE83-5781-4169-8706-052EB61E6900}" xr6:coauthVersionLast="36" xr6:coauthVersionMax="36" xr10:uidLastSave="{00000000-0000-0000-0000-000000000000}"/>
  <bookViews>
    <workbookView xWindow="0" yWindow="0" windowWidth="21570" windowHeight="7860" xr2:uid="{62B8C518-496C-445F-BF2D-5512550DEEFF}"/>
  </bookViews>
  <sheets>
    <sheet name="Instruction Sheet" sheetId="4" r:id="rId1"/>
    <sheet name="Summary" sheetId="1" r:id="rId2"/>
    <sheet name="Qualitative Evaluation" sheetId="2" r:id="rId3"/>
    <sheet name="Cost Evaluation" sheetId="3" r:id="rId4"/>
  </sheets>
  <definedNames>
    <definedName name="_Toc403555176" localSheetId="3">'Cost Evaluation'!$A$18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2" l="1"/>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11" i="2"/>
  <c r="D9" i="2"/>
  <c r="D10" i="2"/>
  <c r="C9" i="2"/>
  <c r="C10" i="2"/>
  <c r="N7" i="2" l="1"/>
  <c r="I11" i="3"/>
  <c r="K7" i="2"/>
  <c r="G11" i="3"/>
  <c r="H7" i="2"/>
  <c r="E11" i="3"/>
  <c r="E7" i="2"/>
  <c r="C11" i="3"/>
  <c r="K53" i="1" l="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14" i="1"/>
  <c r="K13" i="1"/>
  <c r="K12"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14" i="1"/>
  <c r="I13" i="1"/>
  <c r="I12"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14" i="1"/>
  <c r="G13" i="1"/>
  <c r="G12"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C35" i="2"/>
  <c r="O35" i="2" s="1"/>
  <c r="J38" i="1" s="1"/>
  <c r="C36" i="2"/>
  <c r="O36" i="2" s="1"/>
  <c r="J39" i="1" s="1"/>
  <c r="C37" i="2"/>
  <c r="O37" i="2" s="1"/>
  <c r="J40" i="1" s="1"/>
  <c r="C38" i="2"/>
  <c r="L38" i="2" s="1"/>
  <c r="H41" i="1" s="1"/>
  <c r="C39" i="2"/>
  <c r="O39" i="2" s="1"/>
  <c r="J42" i="1" s="1"/>
  <c r="C40" i="2"/>
  <c r="O40" i="2" s="1"/>
  <c r="J43" i="1" s="1"/>
  <c r="C41" i="2"/>
  <c r="O41" i="2" s="1"/>
  <c r="J44" i="1" s="1"/>
  <c r="C42" i="2"/>
  <c r="O42" i="2" s="1"/>
  <c r="J45" i="1" s="1"/>
  <c r="C43" i="2"/>
  <c r="O43" i="2" s="1"/>
  <c r="J46" i="1" s="1"/>
  <c r="C44" i="2"/>
  <c r="O44" i="2" s="1"/>
  <c r="J47" i="1" s="1"/>
  <c r="C45" i="2"/>
  <c r="O45" i="2" s="1"/>
  <c r="J48" i="1" s="1"/>
  <c r="C46" i="2"/>
  <c r="O46" i="2" s="1"/>
  <c r="J49" i="1" s="1"/>
  <c r="C47" i="2"/>
  <c r="O47" i="2" s="1"/>
  <c r="J50" i="1" s="1"/>
  <c r="C48" i="2"/>
  <c r="O48" i="2" s="1"/>
  <c r="J51" i="1" s="1"/>
  <c r="C49" i="2"/>
  <c r="O49" i="2" s="1"/>
  <c r="J52" i="1" s="1"/>
  <c r="C50" i="2"/>
  <c r="O50" i="2" s="1"/>
  <c r="J53" i="1" s="1"/>
  <c r="B54" i="1"/>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O38" i="2" l="1"/>
  <c r="J41" i="1" s="1"/>
  <c r="I38" i="2"/>
  <c r="F41" i="1" s="1"/>
  <c r="F38" i="2"/>
  <c r="D41" i="1" s="1"/>
  <c r="F50" i="2"/>
  <c r="D53" i="1" s="1"/>
  <c r="I50" i="2"/>
  <c r="F53" i="1" s="1"/>
  <c r="L50" i="2"/>
  <c r="H53" i="1" s="1"/>
  <c r="F46" i="2"/>
  <c r="D49" i="1" s="1"/>
  <c r="I46" i="2"/>
  <c r="F49" i="1" s="1"/>
  <c r="L46" i="2"/>
  <c r="H49" i="1" s="1"/>
  <c r="F42" i="2"/>
  <c r="D45" i="1" s="1"/>
  <c r="I42" i="2"/>
  <c r="F45" i="1" s="1"/>
  <c r="L42" i="2"/>
  <c r="H45" i="1" s="1"/>
  <c r="F49" i="2"/>
  <c r="D52" i="1" s="1"/>
  <c r="F45" i="2"/>
  <c r="D48" i="1" s="1"/>
  <c r="F41" i="2"/>
  <c r="D44" i="1" s="1"/>
  <c r="F37" i="2"/>
  <c r="D40" i="1" s="1"/>
  <c r="I49" i="2"/>
  <c r="F52" i="1" s="1"/>
  <c r="I45" i="2"/>
  <c r="F48" i="1" s="1"/>
  <c r="I41" i="2"/>
  <c r="F44" i="1" s="1"/>
  <c r="I37" i="2"/>
  <c r="F40" i="1" s="1"/>
  <c r="L49" i="2"/>
  <c r="H52" i="1" s="1"/>
  <c r="L45" i="2"/>
  <c r="H48" i="1" s="1"/>
  <c r="L41" i="2"/>
  <c r="H44" i="1" s="1"/>
  <c r="L37" i="2"/>
  <c r="H40" i="1" s="1"/>
  <c r="F48" i="2"/>
  <c r="D51" i="1" s="1"/>
  <c r="F44" i="2"/>
  <c r="D47" i="1" s="1"/>
  <c r="F40" i="2"/>
  <c r="D43" i="1" s="1"/>
  <c r="F36" i="2"/>
  <c r="D39" i="1" s="1"/>
  <c r="I48" i="2"/>
  <c r="F51" i="1" s="1"/>
  <c r="I44" i="2"/>
  <c r="F47" i="1" s="1"/>
  <c r="I40" i="2"/>
  <c r="F43" i="1" s="1"/>
  <c r="I36" i="2"/>
  <c r="F39" i="1" s="1"/>
  <c r="L48" i="2"/>
  <c r="H51" i="1" s="1"/>
  <c r="L44" i="2"/>
  <c r="H47" i="1" s="1"/>
  <c r="L40" i="2"/>
  <c r="H43" i="1" s="1"/>
  <c r="L36" i="2"/>
  <c r="H39" i="1" s="1"/>
  <c r="F47" i="2"/>
  <c r="D50" i="1" s="1"/>
  <c r="F43" i="2"/>
  <c r="D46" i="1" s="1"/>
  <c r="F39" i="2"/>
  <c r="D42" i="1" s="1"/>
  <c r="F35" i="2"/>
  <c r="D38" i="1" s="1"/>
  <c r="I47" i="2"/>
  <c r="F50" i="1" s="1"/>
  <c r="I43" i="2"/>
  <c r="F46" i="1" s="1"/>
  <c r="I39" i="2"/>
  <c r="F42" i="1" s="1"/>
  <c r="I35" i="2"/>
  <c r="F38" i="1" s="1"/>
  <c r="L47" i="2"/>
  <c r="H50" i="1" s="1"/>
  <c r="L43" i="2"/>
  <c r="H46" i="1" s="1"/>
  <c r="L39" i="2"/>
  <c r="H42" i="1" s="1"/>
  <c r="L35" i="2"/>
  <c r="H38" i="1" s="1"/>
  <c r="C8" i="3"/>
  <c r="C12" i="2" l="1"/>
  <c r="C13" i="2"/>
  <c r="C14" i="2"/>
  <c r="C15" i="2"/>
  <c r="C16" i="2"/>
  <c r="C17" i="2"/>
  <c r="C18" i="2"/>
  <c r="C19" i="2"/>
  <c r="C20" i="2"/>
  <c r="C21" i="2"/>
  <c r="C22" i="2"/>
  <c r="C23" i="2"/>
  <c r="C24" i="2"/>
  <c r="C25" i="2"/>
  <c r="C26" i="2"/>
  <c r="C27" i="2"/>
  <c r="C28" i="2"/>
  <c r="C29" i="2"/>
  <c r="C30" i="2"/>
  <c r="C31" i="2"/>
  <c r="C32" i="2"/>
  <c r="C33" i="2"/>
  <c r="C34" i="2"/>
  <c r="E15" i="1"/>
  <c r="E16" i="1"/>
  <c r="O34" i="2" l="1"/>
  <c r="J37" i="1" s="1"/>
  <c r="L34" i="2"/>
  <c r="H37" i="1" s="1"/>
  <c r="I34" i="2"/>
  <c r="F37" i="1" s="1"/>
  <c r="O26" i="2"/>
  <c r="J29" i="1" s="1"/>
  <c r="L26" i="2"/>
  <c r="H29" i="1" s="1"/>
  <c r="I26" i="2"/>
  <c r="F29" i="1" s="1"/>
  <c r="O17" i="2"/>
  <c r="J20" i="1" s="1"/>
  <c r="L17" i="2"/>
  <c r="H20" i="1" s="1"/>
  <c r="I17" i="2"/>
  <c r="F20" i="1" s="1"/>
  <c r="O33" i="2"/>
  <c r="J36" i="1" s="1"/>
  <c r="I33" i="2"/>
  <c r="F36" i="1" s="1"/>
  <c r="L33" i="2"/>
  <c r="H36" i="1" s="1"/>
  <c r="I25" i="2"/>
  <c r="F28" i="1" s="1"/>
  <c r="O25" i="2"/>
  <c r="J28" i="1" s="1"/>
  <c r="L25" i="2"/>
  <c r="H28" i="1" s="1"/>
  <c r="F20" i="2"/>
  <c r="D23" i="1" s="1"/>
  <c r="O20" i="2"/>
  <c r="J23" i="1" s="1"/>
  <c r="L20" i="2"/>
  <c r="H23" i="1" s="1"/>
  <c r="I20" i="2"/>
  <c r="F23" i="1" s="1"/>
  <c r="F16" i="2"/>
  <c r="D19" i="1" s="1"/>
  <c r="I16" i="2"/>
  <c r="F19" i="1" s="1"/>
  <c r="O16" i="2"/>
  <c r="J19" i="1" s="1"/>
  <c r="L16" i="2"/>
  <c r="H19" i="1" s="1"/>
  <c r="F32" i="2"/>
  <c r="D35" i="1" s="1"/>
  <c r="I32" i="2"/>
  <c r="F35" i="1" s="1"/>
  <c r="L32" i="2"/>
  <c r="H35" i="1" s="1"/>
  <c r="O32" i="2"/>
  <c r="J35" i="1" s="1"/>
  <c r="F28" i="2"/>
  <c r="D31" i="1" s="1"/>
  <c r="I28" i="2"/>
  <c r="F31" i="1" s="1"/>
  <c r="L28" i="2"/>
  <c r="H31" i="1" s="1"/>
  <c r="O28" i="2"/>
  <c r="J31" i="1" s="1"/>
  <c r="F24" i="2"/>
  <c r="D27" i="1" s="1"/>
  <c r="I24" i="2"/>
  <c r="F27" i="1" s="1"/>
  <c r="O24" i="2"/>
  <c r="J27" i="1" s="1"/>
  <c r="L24" i="2"/>
  <c r="H27" i="1" s="1"/>
  <c r="I23" i="2"/>
  <c r="F26" i="1" s="1"/>
  <c r="L23" i="2"/>
  <c r="H26" i="1" s="1"/>
  <c r="O23" i="2"/>
  <c r="J26" i="1" s="1"/>
  <c r="I19" i="2"/>
  <c r="F22" i="1" s="1"/>
  <c r="L19" i="2"/>
  <c r="H22" i="1" s="1"/>
  <c r="O19" i="2"/>
  <c r="J22" i="1" s="1"/>
  <c r="I15" i="2"/>
  <c r="F18" i="1" s="1"/>
  <c r="O15" i="2"/>
  <c r="J18" i="1" s="1"/>
  <c r="L15" i="2"/>
  <c r="H18" i="1" s="1"/>
  <c r="O30" i="2"/>
  <c r="J33" i="1" s="1"/>
  <c r="L30" i="2"/>
  <c r="H33" i="1" s="1"/>
  <c r="I30" i="2"/>
  <c r="F33" i="1" s="1"/>
  <c r="O21" i="2"/>
  <c r="J24" i="1" s="1"/>
  <c r="L21" i="2"/>
  <c r="H24" i="1" s="1"/>
  <c r="I21" i="2"/>
  <c r="F24" i="1" s="1"/>
  <c r="O13" i="2"/>
  <c r="J16" i="1" s="1"/>
  <c r="L13" i="2"/>
  <c r="H16" i="1" s="1"/>
  <c r="I13" i="2"/>
  <c r="F16" i="1" s="1"/>
  <c r="O29" i="2"/>
  <c r="J32" i="1" s="1"/>
  <c r="L29" i="2"/>
  <c r="H32" i="1" s="1"/>
  <c r="I29" i="2"/>
  <c r="F32" i="1" s="1"/>
  <c r="O12" i="2"/>
  <c r="J15" i="1" s="1"/>
  <c r="L12" i="2"/>
  <c r="H15" i="1" s="1"/>
  <c r="I12" i="2"/>
  <c r="F15" i="1" s="1"/>
  <c r="L31" i="2"/>
  <c r="H34" i="1" s="1"/>
  <c r="I31" i="2"/>
  <c r="F34" i="1" s="1"/>
  <c r="O31" i="2"/>
  <c r="J34" i="1" s="1"/>
  <c r="L27" i="2"/>
  <c r="H30" i="1" s="1"/>
  <c r="I27" i="2"/>
  <c r="F30" i="1" s="1"/>
  <c r="O27" i="2"/>
  <c r="J30" i="1" s="1"/>
  <c r="L22" i="2"/>
  <c r="H25" i="1" s="1"/>
  <c r="I22" i="2"/>
  <c r="F25" i="1" s="1"/>
  <c r="O22" i="2"/>
  <c r="J25" i="1" s="1"/>
  <c r="L18" i="2"/>
  <c r="H21" i="1" s="1"/>
  <c r="O18" i="2"/>
  <c r="J21" i="1" s="1"/>
  <c r="I18" i="2"/>
  <c r="F21" i="1" s="1"/>
  <c r="L14" i="2"/>
  <c r="H17" i="1" s="1"/>
  <c r="I14" i="2"/>
  <c r="F17" i="1" s="1"/>
  <c r="O14" i="2"/>
  <c r="J17" i="1" s="1"/>
  <c r="F31" i="2"/>
  <c r="D34" i="1" s="1"/>
  <c r="F12" i="2"/>
  <c r="D15" i="1" s="1"/>
  <c r="F30" i="2"/>
  <c r="D33" i="1" s="1"/>
  <c r="F27" i="2"/>
  <c r="D30" i="1" s="1"/>
  <c r="F34" i="2"/>
  <c r="D37" i="1" s="1"/>
  <c r="F26" i="2"/>
  <c r="D29" i="1" s="1"/>
  <c r="F23" i="2"/>
  <c r="D26" i="1" s="1"/>
  <c r="F22" i="2"/>
  <c r="D25" i="1" s="1"/>
  <c r="F18" i="2"/>
  <c r="D21" i="1" s="1"/>
  <c r="F14" i="2"/>
  <c r="D17" i="1" s="1"/>
  <c r="F15" i="2"/>
  <c r="D18" i="1" s="1"/>
  <c r="F21" i="2"/>
  <c r="D24" i="1" s="1"/>
  <c r="F17" i="2"/>
  <c r="D20" i="1" s="1"/>
  <c r="F19" i="2"/>
  <c r="D22" i="1" s="1"/>
  <c r="F33" i="2"/>
  <c r="D36" i="1" s="1"/>
  <c r="F29" i="2"/>
  <c r="D32" i="1" s="1"/>
  <c r="F25" i="2"/>
  <c r="D28" i="1" s="1"/>
  <c r="F13" i="2"/>
  <c r="D16" i="1" s="1"/>
  <c r="E14" i="1" l="1"/>
  <c r="E13" i="1"/>
  <c r="E12" i="1"/>
  <c r="B20" i="3"/>
  <c r="B13" i="3"/>
  <c r="J13" i="3" s="1"/>
  <c r="J11" i="1" s="1"/>
  <c r="J54" i="1" s="1"/>
  <c r="A3" i="3"/>
  <c r="A3" i="2"/>
  <c r="C11" i="2"/>
  <c r="A9" i="2"/>
  <c r="C51" i="2" l="1"/>
  <c r="F9" i="2"/>
  <c r="O9" i="2"/>
  <c r="L9" i="2"/>
  <c r="I9" i="2"/>
  <c r="L10" i="2"/>
  <c r="H13" i="1" s="1"/>
  <c r="I10" i="2"/>
  <c r="F13" i="1" s="1"/>
  <c r="O10" i="2"/>
  <c r="J13" i="1" s="1"/>
  <c r="I11" i="2"/>
  <c r="F14" i="1" s="1"/>
  <c r="L11" i="2"/>
  <c r="H14" i="1" s="1"/>
  <c r="O11" i="2"/>
  <c r="J14" i="1" s="1"/>
  <c r="F11" i="2"/>
  <c r="D14" i="1" s="1"/>
  <c r="F10" i="2"/>
  <c r="D13" i="1" s="1"/>
  <c r="D12" i="1"/>
  <c r="D13" i="3"/>
  <c r="D11" i="1" s="1"/>
  <c r="D54" i="1" s="1"/>
  <c r="H13" i="3"/>
  <c r="H11" i="1" s="1"/>
  <c r="H54" i="1" s="1"/>
  <c r="F13" i="3"/>
  <c r="F11" i="1" s="1"/>
  <c r="F54" i="1" s="1"/>
  <c r="L51" i="2" l="1"/>
  <c r="H12" i="1"/>
  <c r="O51" i="2"/>
  <c r="J12" i="1"/>
  <c r="I51" i="2"/>
  <c r="F12" i="1"/>
  <c r="F51" i="2"/>
</calcChain>
</file>

<file path=xl/sharedStrings.xml><?xml version="1.0" encoding="utf-8"?>
<sst xmlns="http://schemas.openxmlformats.org/spreadsheetml/2006/main" count="125" uniqueCount="93">
  <si>
    <t>Evaluation Criteria</t>
  </si>
  <si>
    <t>Weighting</t>
  </si>
  <si>
    <t>Reason</t>
  </si>
  <si>
    <t>Total</t>
  </si>
  <si>
    <t>Raw score</t>
  </si>
  <si>
    <t>Weighted Score</t>
  </si>
  <si>
    <t>Qualitative Evaluation</t>
  </si>
  <si>
    <t>Sub Total</t>
  </si>
  <si>
    <t>Cost Evaluation</t>
  </si>
  <si>
    <t>Total Cost</t>
  </si>
  <si>
    <t>Evaluation Summary</t>
  </si>
  <si>
    <t>Total Cost of Lowest Acceptable Bidder</t>
  </si>
  <si>
    <t>Scoring Methodology</t>
  </si>
  <si>
    <t>Grade label</t>
  </si>
  <si>
    <t>Grade</t>
  </si>
  <si>
    <t>Definition of Grade</t>
  </si>
  <si>
    <t>Weak</t>
  </si>
  <si>
    <t>Satisfactory</t>
  </si>
  <si>
    <t>Good</t>
  </si>
  <si>
    <t>Excellent</t>
  </si>
  <si>
    <t>The proposal fails to meet the requirement(s) or provide an adequate solution.</t>
  </si>
  <si>
    <t>The proposal meets the requirements and exceeds them in a way beneficial to the Trust.</t>
  </si>
  <si>
    <t>Poor</t>
  </si>
  <si>
    <t>The proposal meets requirements well with indications of quality.</t>
  </si>
  <si>
    <t>The proposal only partially meets the requirement(s) or fails to demonstrate adequate assurance in meeting requirements and is unacceptable.</t>
  </si>
  <si>
    <t>A = price of lowest compliant Tender</t>
  </si>
  <si>
    <t>(A / B) x</t>
  </si>
  <si>
    <r>
      <t>B = price of the Tender being scored</t>
    </r>
    <r>
      <rPr>
        <sz val="11"/>
        <color rgb="FF000000"/>
        <rFont val="Calibri"/>
        <family val="2"/>
        <scheme val="minor"/>
      </rPr>
      <t xml:space="preserve">   </t>
    </r>
  </si>
  <si>
    <t>Instructions</t>
  </si>
  <si>
    <t>Using the Evaluation Workbook</t>
  </si>
  <si>
    <t>Fill in the Names of the Evaluators on the Qualitative Evaluation tab.</t>
  </si>
  <si>
    <t>The Summary tab should now be populated with the evaluation and reveal the highest scoring bidder. Sense check the scores.</t>
  </si>
  <si>
    <t>On the Cost Evaluation Tab fill in the total cost of each bid under each bidder. The sheet will calculate the lowest bid based on the costs entered and calculate the weighted scores of all bidders and transfer them to the summary tab.</t>
  </si>
  <si>
    <t>The proposal meets the basic requirement(s) with only minor reservations and is acceptable.</t>
  </si>
  <si>
    <t xml:space="preserve">Delete the Instruction Tab and Save your evaluation. The Summary Tab can be used to create a feedback that can be copied and pasted into regret letters. Only provide the Score and Reasons of the winning bid and the bid receiving feedback in a regret letter. </t>
  </si>
  <si>
    <t>Company 1</t>
  </si>
  <si>
    <t>Company 2</t>
  </si>
  <si>
    <t>Company 3</t>
  </si>
  <si>
    <t>Company 4</t>
  </si>
  <si>
    <t xml:space="preserve">Tender prices will be scored on a comparative basis, with the lowest compliant Tender (excluding any Tenders that are rejected as being abnormally low or non-compliant) receiving the maximum weighted score.  All other Tenders will be compared against that lowest Tender using the formula: </t>
  </si>
  <si>
    <t>Criterion Descriptor</t>
  </si>
  <si>
    <t>Integrated Sexual Health EHR Procurement Assessment Tool</t>
  </si>
  <si>
    <t>STI history</t>
  </si>
  <si>
    <t>HIV history</t>
  </si>
  <si>
    <t>Safeguarding History</t>
  </si>
  <si>
    <t>Partner Notification History</t>
  </si>
  <si>
    <t>Laboratory tests</t>
  </si>
  <si>
    <t>Vaccinations</t>
  </si>
  <si>
    <t>Prescribing</t>
  </si>
  <si>
    <t>Radiology</t>
  </si>
  <si>
    <t>Patient photographs</t>
  </si>
  <si>
    <t>Files</t>
  </si>
  <si>
    <t>Situational awareness of patients currently 'in clinic'</t>
  </si>
  <si>
    <t>Collaborative care of patients currently 'in clinic'</t>
  </si>
  <si>
    <t>Collaborative care of patients not necessarily 'in clinic'</t>
  </si>
  <si>
    <t>Patient identity</t>
  </si>
  <si>
    <t>Appointment creation</t>
  </si>
  <si>
    <t>Appointment management</t>
  </si>
  <si>
    <t>Appointment error and data duplication safeguards</t>
  </si>
  <si>
    <t>General principles</t>
  </si>
  <si>
    <t>SMS</t>
  </si>
  <si>
    <t>Letter and email</t>
  </si>
  <si>
    <t>Online</t>
  </si>
  <si>
    <t>Digital Technology Assessment</t>
  </si>
  <si>
    <t>System availability</t>
  </si>
  <si>
    <t>Accessibility</t>
  </si>
  <si>
    <t>General Usability</t>
  </si>
  <si>
    <t>Sysytem upgrades</t>
  </si>
  <si>
    <t>User management</t>
  </si>
  <si>
    <t>Data analysis</t>
  </si>
  <si>
    <t>Data reporting</t>
  </si>
  <si>
    <t>An auditable trail</t>
  </si>
  <si>
    <t>Data import / export</t>
  </si>
  <si>
    <t>Data management</t>
  </si>
  <si>
    <t>Data security</t>
  </si>
  <si>
    <t>Data archiving</t>
  </si>
  <si>
    <t>Costs</t>
  </si>
  <si>
    <t>Technical support</t>
  </si>
  <si>
    <t>Future roadmap</t>
  </si>
  <si>
    <t>Evaluated By</t>
  </si>
  <si>
    <t xml:space="preserve">Use the Qualitative Evaluation tab to conduct your evaluation, filling in the raw scores for each bidder using the scale and providing an objective reason the score. This should be done as a collective agreeing a consensus score and comment for each criterion amongst the evaluation group. Reasons should be relevant to the criteria and in a style that would be suitable to used as feedback to an unsuccessful bidder. Raw scores will then be calculated as weighted scores and populate the Summary tab. </t>
  </si>
  <si>
    <t>Essential / Desirable</t>
  </si>
  <si>
    <t>Ensure any criteria that mandatory for an acceptable bid are clearly highlighted in the Summary and Qualitative Evaluation sheets for your reference</t>
  </si>
  <si>
    <t>IF you need to add additional scoring criteria on the Summary sheet add additional rows the list of Evaluation Criteria and Weightings. Ensure the total cost criterion is maintained in cell A11. If you need to add more rows add them below A11. You will also need to add additional rows to the Qualitative Evaluation tab and make sure the formulas link to the correct cells.</t>
  </si>
  <si>
    <t>On the Summary sheet adjust the weighting according to your tendered specification and/or agreed service priorities - the total weighting should =100%</t>
  </si>
  <si>
    <t>If you would like to document criteria that are essential and desireable please add these to column C in the Summary sheet</t>
  </si>
  <si>
    <t>Enter the names of the companies under evaluation in the Summary sheet (Row 9)</t>
  </si>
  <si>
    <t>On the Cost Evaluation sheet check your scoring methodology and formula are the same as your tender document (if used)</t>
  </si>
  <si>
    <t>Contraception and Reproductive Health History</t>
  </si>
  <si>
    <t>Overview of data</t>
  </si>
  <si>
    <t>Reasoning with data</t>
  </si>
  <si>
    <t>Input of data</t>
  </si>
  <si>
    <t>Clinical digital affordances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</si>
</sst>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0"/>
      <name val="Arial"/>
      <family val="2"/>
    </font>
    <font>
      <sz val="11"/>
      <name val="Calibri"/>
      <family val="2"/>
      <scheme val="minor"/>
    </font>
    <font>
      <sz val="11"/>
      <color rgb="FF000000"/>
      <name val="Calibri"/>
      <family val="2"/>
      <scheme val="minor"/>
    </font>
    <font>
      <sz val="10"/>
      <name val="Calibri"/>
      <family val="2"/>
      <scheme val="minor"/>
    </font>
    <font>
      <sz val="10"/>
      <color theme="1"/>
      <name val="Calibri"/>
      <family val="2"/>
      <scheme val="minor"/>
    </font>
  </fonts>
  <fills count="5">
    <fill>
      <patternFill patternType="none"/>
    </fill>
    <fill>
      <patternFill patternType="gray125"/>
    </fill>
    <fill>
      <patternFill patternType="solid">
        <fgColor rgb="FFBFBFBF"/>
        <bgColor indexed="64"/>
      </patternFill>
    </fill>
    <fill>
      <patternFill patternType="solid">
        <fgColor indexed="9"/>
        <bgColor indexed="64"/>
      </patternFill>
    </fill>
    <fill>
      <patternFill patternType="solid">
        <fgColor theme="0" tint="-0.499984740745262"/>
        <bgColor indexed="64"/>
      </patternFill>
    </fill>
  </fills>
  <borders count="45">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indexed="64"/>
      </bottom>
      <diagonal/>
    </border>
    <border>
      <left style="thin">
        <color auto="1"/>
      </left>
      <right style="medium">
        <color auto="1"/>
      </right>
      <top style="medium">
        <color auto="1"/>
      </top>
      <bottom style="medium">
        <color indexed="64"/>
      </bottom>
      <diagonal/>
    </border>
    <border>
      <left/>
      <right style="medium">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indexed="64"/>
      </bottom>
      <diagonal/>
    </border>
    <border>
      <left/>
      <right style="medium">
        <color auto="1"/>
      </right>
      <top style="thin">
        <color auto="1"/>
      </top>
      <bottom style="medium">
        <color indexed="64"/>
      </bottom>
      <diagonal/>
    </border>
    <border>
      <left style="medium">
        <color auto="1"/>
      </left>
      <right style="thin">
        <color auto="1"/>
      </right>
      <top style="thin">
        <color auto="1"/>
      </top>
      <bottom style="medium">
        <color indexed="64"/>
      </bottom>
      <diagonal/>
    </border>
    <border>
      <left style="thin">
        <color indexed="64"/>
      </left>
      <right style="thin">
        <color indexed="64"/>
      </right>
      <top style="medium">
        <color indexed="64"/>
      </top>
      <bottom style="medium">
        <color indexed="64"/>
      </bottom>
      <diagonal/>
    </border>
    <border>
      <left/>
      <right style="thin">
        <color auto="1"/>
      </right>
      <top style="thin">
        <color auto="1"/>
      </top>
      <bottom style="thin">
        <color auto="1"/>
      </bottom>
      <diagonal/>
    </border>
    <border>
      <left style="thin">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indexed="64"/>
      </bottom>
      <diagonal/>
    </border>
    <border>
      <left style="thin">
        <color auto="1"/>
      </left>
      <right style="medium">
        <color auto="1"/>
      </right>
      <top/>
      <bottom style="medium">
        <color indexed="64"/>
      </bottom>
      <diagonal/>
    </border>
    <border>
      <left style="medium">
        <color auto="1"/>
      </left>
      <right style="thin">
        <color auto="1"/>
      </right>
      <top/>
      <bottom style="medium">
        <color indexed="64"/>
      </bottom>
      <diagonal/>
    </border>
    <border>
      <left style="medium">
        <color auto="1"/>
      </left>
      <right style="medium">
        <color auto="1"/>
      </right>
      <top style="medium">
        <color auto="1"/>
      </top>
      <bottom/>
      <diagonal/>
    </border>
    <border>
      <left/>
      <right/>
      <top style="medium">
        <color auto="1"/>
      </top>
      <bottom style="medium">
        <color auto="1"/>
      </bottom>
      <diagonal/>
    </border>
    <border>
      <left/>
      <right/>
      <top style="thin">
        <color auto="1"/>
      </top>
      <bottom style="thin">
        <color auto="1"/>
      </bottom>
      <diagonal/>
    </border>
    <border>
      <left/>
      <right/>
      <top style="thin">
        <color auto="1"/>
      </top>
      <bottom style="medium">
        <color indexed="64"/>
      </bottom>
      <diagonal/>
    </border>
  </borders>
  <cellStyleXfs count="2">
    <xf numFmtId="0" fontId="0" fillId="0" borderId="0"/>
    <xf numFmtId="44" fontId="1" fillId="0" borderId="0" applyFont="0" applyFill="0" applyBorder="0" applyAlignment="0" applyProtection="0"/>
  </cellStyleXfs>
  <cellXfs count="149">
    <xf numFmtId="0" fontId="0" fillId="0" borderId="0" xfId="0"/>
    <xf numFmtId="0" fontId="0" fillId="0" borderId="0" xfId="0" applyAlignment="1">
      <alignment vertical="top"/>
    </xf>
    <xf numFmtId="0" fontId="3" fillId="0" borderId="0" xfId="0" applyFont="1"/>
    <xf numFmtId="0" fontId="2" fillId="0" borderId="0" xfId="0" applyFont="1"/>
    <xf numFmtId="0" fontId="2" fillId="0" borderId="1" xfId="0" applyFont="1" applyBorder="1" applyAlignment="1">
      <alignment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4" xfId="0" applyFont="1" applyBorder="1" applyAlignment="1">
      <alignment vertical="top" wrapText="1"/>
    </xf>
    <xf numFmtId="0" fontId="2" fillId="0" borderId="0" xfId="0" applyFont="1" applyBorder="1" applyAlignment="1"/>
    <xf numFmtId="0" fontId="0" fillId="0" borderId="0" xfId="0" applyBorder="1" applyAlignment="1"/>
    <xf numFmtId="0" fontId="2" fillId="0" borderId="1" xfId="0" applyFont="1" applyBorder="1" applyAlignment="1">
      <alignment horizont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4" fillId="0" borderId="0" xfId="0" applyFont="1"/>
    <xf numFmtId="0" fontId="2" fillId="2" borderId="9" xfId="0" applyFont="1" applyFill="1" applyBorder="1" applyAlignment="1">
      <alignment vertical="center" wrapText="1"/>
    </xf>
    <xf numFmtId="0" fontId="2" fillId="2" borderId="9" xfId="0" applyFont="1" applyFill="1" applyBorder="1" applyAlignment="1">
      <alignment horizontal="center" vertical="center" wrapText="1"/>
    </xf>
    <xf numFmtId="0" fontId="2" fillId="0" borderId="9" xfId="0" applyFont="1" applyBorder="1" applyAlignment="1">
      <alignment vertical="center" wrapText="1"/>
    </xf>
    <xf numFmtId="0" fontId="0" fillId="0" borderId="9" xfId="0" applyFont="1" applyBorder="1" applyAlignment="1">
      <alignment horizontal="center" vertical="center" wrapText="1"/>
    </xf>
    <xf numFmtId="0" fontId="5" fillId="0" borderId="10" xfId="0" applyFont="1" applyBorder="1" applyAlignment="1">
      <alignment horizontal="justify" vertical="center"/>
    </xf>
    <xf numFmtId="0" fontId="0" fillId="0" borderId="0" xfId="0" applyBorder="1"/>
    <xf numFmtId="0" fontId="0" fillId="0" borderId="16" xfId="0" applyBorder="1"/>
    <xf numFmtId="0" fontId="6" fillId="0" borderId="10" xfId="0" applyFont="1" applyBorder="1" applyAlignment="1">
      <alignment horizontal="right" vertical="center"/>
    </xf>
    <xf numFmtId="0" fontId="2" fillId="0" borderId="0" xfId="0" applyFont="1" applyBorder="1" applyAlignment="1">
      <alignment horizontal="left"/>
    </xf>
    <xf numFmtId="0" fontId="4" fillId="0" borderId="13" xfId="0" applyFont="1" applyBorder="1"/>
    <xf numFmtId="0" fontId="0" fillId="0" borderId="14" xfId="0" applyBorder="1"/>
    <xf numFmtId="0" fontId="0" fillId="0" borderId="15" xfId="0" applyBorder="1"/>
    <xf numFmtId="0" fontId="0" fillId="0" borderId="10" xfId="0" applyBorder="1"/>
    <xf numFmtId="0" fontId="0" fillId="0" borderId="12" xfId="0" applyBorder="1" applyAlignment="1">
      <alignment horizontal="left" vertical="top" wrapText="1"/>
    </xf>
    <xf numFmtId="0"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3" fillId="0" borderId="0" xfId="0" applyFont="1" applyProtection="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44" fontId="2" fillId="0" borderId="1" xfId="1" applyFont="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6" xfId="0" applyBorder="1" applyAlignment="1">
      <alignment horizontal="center" vertical="center" wrapText="1"/>
    </xf>
    <xf numFmtId="0" fontId="0" fillId="0" borderId="0" xfId="0" applyAlignment="1">
      <alignment wrapText="1"/>
    </xf>
    <xf numFmtId="2" fontId="0" fillId="0" borderId="2" xfId="0" applyNumberFormat="1" applyBorder="1" applyAlignment="1">
      <alignment horizontal="center" vertical="center"/>
    </xf>
    <xf numFmtId="44" fontId="2" fillId="0" borderId="1" xfId="1" applyFont="1" applyBorder="1" applyProtection="1"/>
    <xf numFmtId="0" fontId="8" fillId="3" borderId="19"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19" xfId="0" applyFont="1" applyFill="1" applyBorder="1" applyAlignment="1">
      <alignment horizontal="center" vertical="center" wrapText="1"/>
    </xf>
    <xf numFmtId="10" fontId="0" fillId="0" borderId="8" xfId="0" applyNumberFormat="1" applyBorder="1" applyAlignment="1" applyProtection="1">
      <alignment horizontal="center" vertical="center"/>
      <protection locked="0"/>
    </xf>
    <xf numFmtId="0" fontId="2" fillId="0" borderId="23" xfId="0" applyFont="1" applyBorder="1" applyAlignment="1">
      <alignment vertical="center"/>
    </xf>
    <xf numFmtId="10" fontId="2" fillId="0" borderId="23" xfId="0" applyNumberFormat="1" applyFont="1" applyBorder="1" applyAlignment="1">
      <alignment horizontal="center" vertical="center"/>
    </xf>
    <xf numFmtId="2" fontId="4" fillId="0" borderId="23" xfId="0" applyNumberFormat="1" applyFont="1" applyBorder="1" applyAlignment="1">
      <alignment horizontal="center" vertical="center"/>
    </xf>
    <xf numFmtId="0" fontId="8" fillId="3" borderId="9"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pplyProtection="1">
      <alignment vertical="center" wrapText="1"/>
      <protection locked="0"/>
    </xf>
    <xf numFmtId="0" fontId="0" fillId="0" borderId="9" xfId="0" applyBorder="1" applyAlignment="1">
      <alignment horizontal="center" vertical="center" wrapText="1"/>
    </xf>
    <xf numFmtId="0" fontId="0" fillId="0" borderId="9" xfId="0" applyBorder="1" applyAlignment="1" applyProtection="1">
      <alignment horizontal="left" vertical="top" wrapText="1"/>
      <protection locked="0"/>
    </xf>
    <xf numFmtId="10" fontId="0" fillId="0" borderId="7" xfId="0" applyNumberFormat="1" applyBorder="1" applyAlignment="1" applyProtection="1">
      <alignment horizontal="center" vertical="center"/>
      <protection locked="0"/>
    </xf>
    <xf numFmtId="2" fontId="0" fillId="0" borderId="25" xfId="0" applyNumberFormat="1" applyBorder="1" applyAlignment="1">
      <alignment horizontal="center" vertical="center"/>
    </xf>
    <xf numFmtId="0" fontId="0" fillId="0" borderId="26" xfId="0" applyBorder="1" applyAlignment="1">
      <alignment horizontal="left" vertical="top" wrapText="1"/>
    </xf>
    <xf numFmtId="9" fontId="0" fillId="0" borderId="4" xfId="0" applyNumberFormat="1" applyBorder="1" applyAlignment="1" applyProtection="1">
      <alignment horizontal="center" vertical="center"/>
      <protection locked="0"/>
    </xf>
    <xf numFmtId="2" fontId="0" fillId="0" borderId="27" xfId="0" applyNumberFormat="1" applyBorder="1" applyAlignment="1">
      <alignment horizontal="center" vertical="center"/>
    </xf>
    <xf numFmtId="0" fontId="0" fillId="0" borderId="28" xfId="0" applyBorder="1" applyAlignment="1">
      <alignment horizontal="left" vertical="top" wrapText="1"/>
    </xf>
    <xf numFmtId="0" fontId="0" fillId="0" borderId="30" xfId="0" applyBorder="1" applyAlignment="1">
      <alignment horizontal="left" vertical="top" wrapText="1"/>
    </xf>
    <xf numFmtId="10" fontId="0" fillId="0" borderId="4" xfId="0" applyNumberFormat="1" applyBorder="1" applyAlignment="1" applyProtection="1">
      <alignment horizontal="center" vertical="center"/>
      <protection locked="0"/>
    </xf>
    <xf numFmtId="10" fontId="0" fillId="0" borderId="32" xfId="0" applyNumberFormat="1" applyBorder="1" applyAlignment="1" applyProtection="1">
      <alignment horizontal="center" vertical="center"/>
      <protection locked="0"/>
    </xf>
    <xf numFmtId="2" fontId="0" fillId="0" borderId="33" xfId="0" applyNumberFormat="1" applyBorder="1" applyAlignment="1">
      <alignment horizontal="center" vertical="center"/>
    </xf>
    <xf numFmtId="0" fontId="0" fillId="0" borderId="31" xfId="0" applyBorder="1" applyAlignment="1">
      <alignment horizontal="left" vertical="top" wrapText="1"/>
    </xf>
    <xf numFmtId="0" fontId="8" fillId="3" borderId="20" xfId="0" applyFont="1" applyFill="1" applyBorder="1" applyAlignment="1">
      <alignment horizontal="center" vertical="center" wrapText="1"/>
    </xf>
    <xf numFmtId="0" fontId="8" fillId="3" borderId="34" xfId="0" applyFont="1" applyFill="1" applyBorder="1" applyAlignment="1">
      <alignment horizontal="center" vertical="center" wrapText="1"/>
    </xf>
    <xf numFmtId="2" fontId="0" fillId="0" borderId="35" xfId="0" applyNumberFormat="1" applyBorder="1" applyAlignment="1">
      <alignment horizontal="center" vertical="center"/>
    </xf>
    <xf numFmtId="10" fontId="0" fillId="0" borderId="12" xfId="0" applyNumberFormat="1" applyBorder="1" applyAlignment="1" applyProtection="1">
      <alignment horizontal="center" vertical="center"/>
      <protection locked="0"/>
    </xf>
    <xf numFmtId="0" fontId="0" fillId="0" borderId="36" xfId="0" applyBorder="1" applyAlignment="1">
      <alignment horizontal="left" vertical="top" wrapText="1"/>
    </xf>
    <xf numFmtId="0" fontId="0" fillId="0" borderId="5" xfId="0" applyBorder="1" applyAlignment="1" applyProtection="1">
      <alignment horizontal="left" vertical="top" wrapText="1"/>
      <protection locked="0"/>
    </xf>
    <xf numFmtId="0" fontId="0" fillId="0" borderId="22" xfId="0" applyBorder="1" applyAlignment="1">
      <alignment horizontal="center" vertical="center" wrapText="1"/>
    </xf>
    <xf numFmtId="0" fontId="0" fillId="0" borderId="22"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2" fillId="0" borderId="1" xfId="0" applyFont="1" applyBorder="1"/>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38" xfId="0" applyBorder="1" applyAlignment="1" applyProtection="1">
      <alignment vertical="center" wrapText="1"/>
      <protection locked="0"/>
    </xf>
    <xf numFmtId="0" fontId="0" fillId="0" borderId="38" xfId="0" applyBorder="1" applyAlignment="1">
      <alignment horizontal="center" vertical="center" wrapText="1"/>
    </xf>
    <xf numFmtId="0" fontId="0" fillId="0" borderId="32"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4" xfId="0" applyBorder="1" applyAlignment="1">
      <alignment horizontal="center" vertical="center" wrapText="1"/>
    </xf>
    <xf numFmtId="0" fontId="0" fillId="0" borderId="1" xfId="0" applyBorder="1" applyAlignment="1" applyProtection="1">
      <alignment vertical="center" wrapText="1"/>
      <protection locked="0"/>
    </xf>
    <xf numFmtId="0" fontId="0" fillId="0" borderId="1" xfId="0" applyBorder="1" applyAlignment="1">
      <alignment horizontal="center" vertical="center" wrapText="1"/>
    </xf>
    <xf numFmtId="0" fontId="0" fillId="0" borderId="34"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39" xfId="0" applyBorder="1" applyAlignment="1">
      <alignment horizontal="left" vertical="top" wrapText="1"/>
    </xf>
    <xf numFmtId="2" fontId="0" fillId="0" borderId="40" xfId="0" applyNumberFormat="1" applyBorder="1" applyAlignment="1">
      <alignment horizontal="center" vertical="center"/>
    </xf>
    <xf numFmtId="0" fontId="2" fillId="4" borderId="23" xfId="0" applyFont="1" applyFill="1" applyBorder="1" applyAlignment="1">
      <alignment horizontal="left" vertical="top" wrapText="1"/>
    </xf>
    <xf numFmtId="0" fontId="2" fillId="0" borderId="41" xfId="0" applyFont="1" applyBorder="1"/>
    <xf numFmtId="0" fontId="2" fillId="4" borderId="41" xfId="0" applyFont="1" applyFill="1" applyBorder="1"/>
    <xf numFmtId="0" fontId="2" fillId="4" borderId="41" xfId="0" applyFont="1" applyFill="1" applyBorder="1" applyAlignment="1">
      <alignment vertical="center"/>
    </xf>
    <xf numFmtId="0" fontId="4" fillId="0" borderId="41" xfId="0" applyFont="1" applyBorder="1" applyAlignment="1">
      <alignment horizontal="center" vertical="center"/>
    </xf>
    <xf numFmtId="0" fontId="2" fillId="4" borderId="41" xfId="0" applyFont="1" applyFill="1" applyBorder="1" applyAlignment="1">
      <alignment horizontal="left" vertical="top" wrapText="1"/>
    </xf>
    <xf numFmtId="0" fontId="0" fillId="0" borderId="1" xfId="0" applyBorder="1"/>
    <xf numFmtId="0" fontId="0" fillId="4" borderId="1" xfId="0" applyFill="1" applyBorder="1"/>
    <xf numFmtId="0" fontId="2" fillId="0" borderId="3" xfId="0" applyFont="1" applyBorder="1" applyAlignment="1">
      <alignment vertical="top"/>
    </xf>
    <xf numFmtId="0" fontId="2" fillId="0" borderId="1" xfId="0" applyFont="1" applyBorder="1" applyAlignment="1">
      <alignment horizontal="left" vertical="top"/>
    </xf>
    <xf numFmtId="0" fontId="8" fillId="3" borderId="9" xfId="0" applyFont="1" applyFill="1" applyBorder="1" applyAlignment="1">
      <alignment horizontal="left" vertical="center"/>
    </xf>
    <xf numFmtId="0" fontId="8" fillId="3" borderId="20" xfId="0" applyFont="1" applyFill="1" applyBorder="1" applyAlignment="1">
      <alignment horizontal="left" vertical="center"/>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34"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0" fillId="0" borderId="1" xfId="0" applyBorder="1" applyAlignment="1" applyProtection="1">
      <alignment horizontal="center" vertical="center"/>
      <protection locked="0"/>
    </xf>
    <xf numFmtId="9" fontId="0" fillId="0" borderId="42" xfId="0" applyNumberFormat="1" applyBorder="1" applyAlignment="1" applyProtection="1">
      <alignment horizontal="center" vertical="center"/>
      <protection locked="0"/>
    </xf>
    <xf numFmtId="10" fontId="0" fillId="0" borderId="17" xfId="0" applyNumberFormat="1" applyBorder="1" applyAlignment="1" applyProtection="1">
      <alignment horizontal="center" vertical="center"/>
      <protection locked="0"/>
    </xf>
    <xf numFmtId="10" fontId="0" fillId="0" borderId="43" xfId="0" applyNumberFormat="1" applyBorder="1" applyAlignment="1" applyProtection="1">
      <alignment horizontal="center" vertical="center"/>
      <protection locked="0"/>
    </xf>
    <xf numFmtId="10" fontId="0" fillId="0" borderId="44" xfId="0" applyNumberFormat="1" applyBorder="1" applyAlignment="1" applyProtection="1">
      <alignment horizontal="center" vertical="center"/>
      <protection locked="0"/>
    </xf>
    <xf numFmtId="10" fontId="0" fillId="0" borderId="42" xfId="0" applyNumberFormat="1" applyBorder="1" applyAlignment="1" applyProtection="1">
      <alignment horizontal="center" vertical="center"/>
      <protection locked="0"/>
    </xf>
    <xf numFmtId="0" fontId="9" fillId="0" borderId="19" xfId="0" applyFont="1" applyBorder="1" applyAlignment="1">
      <alignment horizontal="left" vertical="center" wrapText="1"/>
    </xf>
    <xf numFmtId="0" fontId="9" fillId="0" borderId="9" xfId="0" applyFont="1" applyBorder="1" applyAlignment="1">
      <alignment horizontal="left" vertical="center" wrapText="1"/>
    </xf>
    <xf numFmtId="10" fontId="0" fillId="0" borderId="5" xfId="0" applyNumberFormat="1" applyBorder="1" applyAlignment="1" applyProtection="1">
      <alignment horizontal="center" vertical="center"/>
      <protection locked="0"/>
    </xf>
    <xf numFmtId="10" fontId="0" fillId="0" borderId="7" xfId="0" applyNumberFormat="1" applyBorder="1" applyAlignment="1">
      <alignment horizontal="center" vertical="center" wrapText="1"/>
    </xf>
    <xf numFmtId="10" fontId="0" fillId="0" borderId="8" xfId="0" applyNumberFormat="1" applyBorder="1" applyAlignment="1">
      <alignment horizontal="center" vertical="center" wrapText="1"/>
    </xf>
    <xf numFmtId="10" fontId="0" fillId="0" borderId="32" xfId="0" applyNumberFormat="1" applyBorder="1" applyAlignment="1">
      <alignment horizontal="center" vertical="center" wrapText="1"/>
    </xf>
    <xf numFmtId="10" fontId="0" fillId="0" borderId="4" xfId="0" applyNumberFormat="1" applyBorder="1" applyAlignment="1">
      <alignment horizontal="center" vertical="center" wrapText="1"/>
    </xf>
    <xf numFmtId="10" fontId="0" fillId="0" borderId="29" xfId="0" applyNumberFormat="1" applyBorder="1" applyAlignment="1">
      <alignment horizontal="center" vertical="center" wrapText="1"/>
    </xf>
    <xf numFmtId="10" fontId="2" fillId="0" borderId="41" xfId="0" applyNumberFormat="1" applyFont="1" applyBorder="1" applyAlignment="1">
      <alignment horizontal="center"/>
    </xf>
    <xf numFmtId="0" fontId="2" fillId="4" borderId="41" xfId="0" applyFont="1" applyFill="1" applyBorder="1" applyAlignment="1">
      <alignment horizontal="center"/>
    </xf>
    <xf numFmtId="49" fontId="0" fillId="0" borderId="7" xfId="0" applyNumberFormat="1" applyBorder="1" applyAlignment="1">
      <alignment horizontal="center" vertical="center" wrapText="1"/>
    </xf>
    <xf numFmtId="49" fontId="0" fillId="0" borderId="38" xfId="0" applyNumberFormat="1" applyBorder="1" applyAlignment="1">
      <alignment horizontal="center" vertical="center" wrapText="1"/>
    </xf>
    <xf numFmtId="49" fontId="0" fillId="0" borderId="1" xfId="0" applyNumberFormat="1" applyBorder="1" applyAlignment="1">
      <alignment horizontal="center" vertical="center" wrapText="1"/>
    </xf>
    <xf numFmtId="0" fontId="4" fillId="0" borderId="3" xfId="0" applyFont="1" applyBorder="1" applyAlignment="1" applyProtection="1">
      <alignment horizontal="center" vertical="top"/>
      <protection locked="0"/>
    </xf>
    <xf numFmtId="0" fontId="0" fillId="0" borderId="4" xfId="0" applyBorder="1" applyAlignment="1" applyProtection="1">
      <alignment horizontal="center" vertical="top"/>
      <protection locked="0"/>
    </xf>
    <xf numFmtId="0" fontId="4" fillId="0" borderId="3" xfId="0" applyFont="1" applyBorder="1" applyAlignment="1">
      <alignment horizontal="center" vertical="top" wrapText="1"/>
    </xf>
    <xf numFmtId="0" fontId="4" fillId="0" borderId="42" xfId="0" applyFont="1" applyBorder="1" applyAlignment="1">
      <alignment horizontal="center" vertical="top" wrapText="1"/>
    </xf>
    <xf numFmtId="0" fontId="4" fillId="0" borderId="4" xfId="0" applyFont="1" applyBorder="1" applyAlignment="1">
      <alignment horizontal="center" vertical="top" wrapText="1"/>
    </xf>
    <xf numFmtId="0" fontId="0" fillId="0" borderId="9" xfId="0" applyFont="1" applyBorder="1" applyAlignment="1">
      <alignment horizontal="left" vertical="top" wrapText="1"/>
    </xf>
    <xf numFmtId="0" fontId="0" fillId="0" borderId="9" xfId="0" applyBorder="1" applyAlignment="1"/>
    <xf numFmtId="0" fontId="2" fillId="2" borderId="9" xfId="0" applyFont="1" applyFill="1" applyBorder="1" applyAlignment="1">
      <alignment vertical="center" wrapText="1"/>
    </xf>
    <xf numFmtId="0" fontId="0" fillId="0" borderId="9" xfId="0" applyFont="1" applyBorder="1" applyAlignment="1"/>
    <xf numFmtId="0" fontId="6" fillId="0" borderId="11" xfId="0" applyFont="1" applyBorder="1" applyAlignment="1">
      <alignment horizontal="justify" vertical="center"/>
    </xf>
    <xf numFmtId="0" fontId="0" fillId="0" borderId="17" xfId="0" applyBorder="1" applyAlignment="1"/>
    <xf numFmtId="0" fontId="0" fillId="0" borderId="18" xfId="0" applyBorder="1" applyAlignment="1"/>
    <xf numFmtId="0" fontId="2" fillId="0" borderId="3" xfId="0" applyFont="1" applyBorder="1" applyAlignment="1"/>
    <xf numFmtId="0" fontId="0" fillId="0" borderId="4" xfId="0" applyBorder="1" applyAlignment="1"/>
    <xf numFmtId="0" fontId="0" fillId="0" borderId="10" xfId="0" applyFont="1" applyBorder="1" applyAlignment="1">
      <alignment horizontal="justify" vertical="center"/>
    </xf>
    <xf numFmtId="0" fontId="0" fillId="0" borderId="0" xfId="0" applyFont="1" applyBorder="1" applyAlignment="1"/>
    <xf numFmtId="0" fontId="0" fillId="0" borderId="16" xfId="0" applyFont="1" applyBorder="1" applyAlignment="1"/>
    <xf numFmtId="0" fontId="6" fillId="0" borderId="10" xfId="0" applyFont="1" applyBorder="1" applyAlignment="1">
      <alignment horizontal="justify" vertical="center"/>
    </xf>
    <xf numFmtId="0" fontId="0" fillId="0" borderId="0" xfId="0" applyBorder="1" applyAlignment="1"/>
    <xf numFmtId="0" fontId="0" fillId="0" borderId="16" xfId="0" applyBorder="1" applyAlignment="1"/>
    <xf numFmtId="49" fontId="0" fillId="0" borderId="32" xfId="0" applyNumberFormat="1" applyBorder="1" applyAlignment="1">
      <alignment horizontal="center" vertical="center" wrapText="1"/>
    </xf>
  </cellXfs>
  <cellStyles count="2">
    <cellStyle name="Currency" xfId="1" builtinId="4"/>
    <cellStyle name="Normal" xfId="0" builtinId="0"/>
  </cellStyles>
  <dxfs count="6">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9AB05"/>
        </patternFill>
      </fill>
    </dxf>
  </dxfs>
  <tableStyles count="0" defaultTableStyle="TableStyleMedium2" defaultPivotStyle="PivotStyleLight16"/>
  <colors>
    <mruColors>
      <color rgb="FF09AB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34146-DC58-4EC6-A5E5-88C7DC106F00}">
  <dimension ref="A1:B14"/>
  <sheetViews>
    <sheetView tabSelected="1" zoomScale="90" zoomScaleNormal="90" workbookViewId="0"/>
  </sheetViews>
  <sheetFormatPr defaultRowHeight="15" x14ac:dyDescent="0.25"/>
  <sheetData>
    <row r="1" spans="1:2" ht="21" x14ac:dyDescent="0.35">
      <c r="A1" s="2" t="s">
        <v>28</v>
      </c>
    </row>
    <row r="2" spans="1:2" ht="21" x14ac:dyDescent="0.35">
      <c r="A2" s="2"/>
    </row>
    <row r="3" spans="1:2" x14ac:dyDescent="0.25">
      <c r="B3" s="3" t="s">
        <v>29</v>
      </c>
    </row>
    <row r="4" spans="1:2" x14ac:dyDescent="0.25">
      <c r="A4">
        <v>1</v>
      </c>
      <c r="B4" t="s">
        <v>84</v>
      </c>
    </row>
    <row r="5" spans="1:2" x14ac:dyDescent="0.25">
      <c r="A5">
        <v>2</v>
      </c>
      <c r="B5" t="s">
        <v>86</v>
      </c>
    </row>
    <row r="6" spans="1:2" x14ac:dyDescent="0.25">
      <c r="A6">
        <v>3</v>
      </c>
      <c r="B6" t="s">
        <v>85</v>
      </c>
    </row>
    <row r="7" spans="1:2" x14ac:dyDescent="0.25">
      <c r="A7">
        <v>4</v>
      </c>
      <c r="B7" t="s">
        <v>82</v>
      </c>
    </row>
    <row r="8" spans="1:2" x14ac:dyDescent="0.25">
      <c r="A8">
        <v>5</v>
      </c>
      <c r="B8" t="s">
        <v>83</v>
      </c>
    </row>
    <row r="9" spans="1:2" x14ac:dyDescent="0.25">
      <c r="A9">
        <v>6</v>
      </c>
      <c r="B9" t="s">
        <v>87</v>
      </c>
    </row>
    <row r="10" spans="1:2" x14ac:dyDescent="0.25">
      <c r="A10">
        <v>7</v>
      </c>
      <c r="B10" t="s">
        <v>80</v>
      </c>
    </row>
    <row r="11" spans="1:2" x14ac:dyDescent="0.25">
      <c r="A11">
        <v>8</v>
      </c>
      <c r="B11" t="s">
        <v>30</v>
      </c>
    </row>
    <row r="12" spans="1:2" x14ac:dyDescent="0.25">
      <c r="A12">
        <v>9</v>
      </c>
      <c r="B12" t="s">
        <v>32</v>
      </c>
    </row>
    <row r="13" spans="1:2" x14ac:dyDescent="0.25">
      <c r="A13">
        <v>10</v>
      </c>
      <c r="B13" t="s">
        <v>31</v>
      </c>
    </row>
    <row r="14" spans="1:2" x14ac:dyDescent="0.25">
      <c r="A14">
        <v>11</v>
      </c>
      <c r="B14" t="s">
        <v>34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A0BA6-6760-4BD6-B13C-A69F2384585D}">
  <sheetPr>
    <pageSetUpPr fitToPage="1"/>
  </sheetPr>
  <dimension ref="A2:K57"/>
  <sheetViews>
    <sheetView workbookViewId="0">
      <selection activeCell="A2" sqref="A2"/>
    </sheetView>
  </sheetViews>
  <sheetFormatPr defaultRowHeight="15" x14ac:dyDescent="0.25"/>
  <cols>
    <col min="1" max="1" width="23.28515625" customWidth="1"/>
    <col min="2" max="3" width="13" customWidth="1"/>
    <col min="4" max="4" width="10.28515625" customWidth="1"/>
    <col min="5" max="5" width="28.5703125" customWidth="1"/>
    <col min="6" max="6" width="10.5703125" customWidth="1"/>
    <col min="7" max="7" width="29.28515625" customWidth="1"/>
    <col min="8" max="8" width="12" customWidth="1"/>
    <col min="9" max="9" width="30.28515625" customWidth="1"/>
    <col min="10" max="10" width="11" customWidth="1"/>
    <col min="11" max="11" width="29.140625" customWidth="1"/>
  </cols>
  <sheetData>
    <row r="2" spans="1:11" ht="21" x14ac:dyDescent="0.35">
      <c r="A2" s="2"/>
    </row>
    <row r="4" spans="1:11" ht="21" x14ac:dyDescent="0.35">
      <c r="A4" s="31" t="s">
        <v>41</v>
      </c>
    </row>
    <row r="6" spans="1:11" ht="21" x14ac:dyDescent="0.35">
      <c r="A6" s="2"/>
    </row>
    <row r="7" spans="1:11" ht="18.75" x14ac:dyDescent="0.3">
      <c r="A7" s="13" t="s">
        <v>10</v>
      </c>
    </row>
    <row r="8" spans="1:11" ht="15.75" thickBot="1" x14ac:dyDescent="0.3">
      <c r="A8" s="3"/>
    </row>
    <row r="9" spans="1:11" ht="19.5" thickBot="1" x14ac:dyDescent="0.3">
      <c r="D9" s="128" t="s">
        <v>35</v>
      </c>
      <c r="E9" s="129"/>
      <c r="F9" s="128" t="s">
        <v>36</v>
      </c>
      <c r="G9" s="129"/>
      <c r="H9" s="128" t="s">
        <v>37</v>
      </c>
      <c r="I9" s="129"/>
      <c r="J9" s="128" t="s">
        <v>38</v>
      </c>
      <c r="K9" s="129"/>
    </row>
    <row r="10" spans="1:11" s="1" customFormat="1" ht="35.25" customHeight="1" thickBot="1" x14ac:dyDescent="0.3">
      <c r="A10" s="5" t="s">
        <v>0</v>
      </c>
      <c r="B10" s="5" t="s">
        <v>1</v>
      </c>
      <c r="C10" s="6" t="s">
        <v>81</v>
      </c>
      <c r="D10" s="6" t="s">
        <v>5</v>
      </c>
      <c r="E10" s="6" t="s">
        <v>2</v>
      </c>
      <c r="F10" s="6" t="s">
        <v>5</v>
      </c>
      <c r="G10" s="6" t="s">
        <v>2</v>
      </c>
      <c r="H10" s="6" t="s">
        <v>5</v>
      </c>
      <c r="I10" s="6" t="s">
        <v>2</v>
      </c>
      <c r="J10" s="6" t="s">
        <v>5</v>
      </c>
      <c r="K10" s="6" t="s">
        <v>2</v>
      </c>
    </row>
    <row r="11" spans="1:11" ht="15.75" thickBot="1" x14ac:dyDescent="0.3">
      <c r="A11" s="109" t="s">
        <v>9</v>
      </c>
      <c r="B11" s="57">
        <v>0.16</v>
      </c>
      <c r="C11" s="110"/>
      <c r="D11" s="58" t="e">
        <f>'Cost Evaluation'!D13</f>
        <v>#DIV/0!</v>
      </c>
      <c r="E11" s="59"/>
      <c r="F11" s="58" t="e">
        <f>'Cost Evaluation'!F13</f>
        <v>#DIV/0!</v>
      </c>
      <c r="G11" s="59"/>
      <c r="H11" s="58" t="e">
        <f>'Cost Evaluation'!H13</f>
        <v>#DIV/0!</v>
      </c>
      <c r="I11" s="59"/>
      <c r="J11" s="58" t="e">
        <f>'Cost Evaluation'!J13</f>
        <v>#DIV/0!</v>
      </c>
      <c r="K11" s="59"/>
    </row>
    <row r="12" spans="1:11" x14ac:dyDescent="0.25">
      <c r="A12" s="40">
        <v>1.1000000000000001</v>
      </c>
      <c r="B12" s="54">
        <v>0.02</v>
      </c>
      <c r="C12" s="111"/>
      <c r="D12" s="55">
        <f>'Qualitative Evaluation'!F9</f>
        <v>0</v>
      </c>
      <c r="E12" s="56">
        <f>'Qualitative Evaluation'!G9</f>
        <v>0</v>
      </c>
      <c r="F12" s="55">
        <f>'Qualitative Evaluation'!I9</f>
        <v>0</v>
      </c>
      <c r="G12" s="56">
        <f>'Qualitative Evaluation'!J9</f>
        <v>0</v>
      </c>
      <c r="H12" s="55">
        <f>'Qualitative Evaluation'!L9</f>
        <v>0</v>
      </c>
      <c r="I12" s="56">
        <f>'Qualitative Evaluation'!M9</f>
        <v>0</v>
      </c>
      <c r="J12" s="55">
        <f>'Qualitative Evaluation'!O9</f>
        <v>0</v>
      </c>
      <c r="K12" s="56">
        <f>'Qualitative Evaluation'!P9</f>
        <v>0</v>
      </c>
    </row>
    <row r="13" spans="1:11" x14ac:dyDescent="0.25">
      <c r="A13" s="41">
        <v>1.2</v>
      </c>
      <c r="B13" s="45">
        <v>0.02</v>
      </c>
      <c r="C13" s="112"/>
      <c r="D13" s="38">
        <f>'Qualitative Evaluation'!F10</f>
        <v>0</v>
      </c>
      <c r="E13" s="27">
        <f>'Qualitative Evaluation'!G10</f>
        <v>0</v>
      </c>
      <c r="F13" s="38">
        <f>'Qualitative Evaluation'!I10</f>
        <v>0</v>
      </c>
      <c r="G13" s="27">
        <f>'Qualitative Evaluation'!J10</f>
        <v>0</v>
      </c>
      <c r="H13" s="38">
        <f>'Qualitative Evaluation'!L10</f>
        <v>0</v>
      </c>
      <c r="I13" s="27">
        <f>'Qualitative Evaluation'!M10</f>
        <v>0</v>
      </c>
      <c r="J13" s="38">
        <f>'Qualitative Evaluation'!O10</f>
        <v>0</v>
      </c>
      <c r="K13" s="27">
        <f>'Qualitative Evaluation'!P10</f>
        <v>0</v>
      </c>
    </row>
    <row r="14" spans="1:11" x14ac:dyDescent="0.25">
      <c r="A14" s="41">
        <v>1.3</v>
      </c>
      <c r="B14" s="45">
        <v>0.02</v>
      </c>
      <c r="C14" s="112"/>
      <c r="D14" s="38">
        <f>'Qualitative Evaluation'!F11</f>
        <v>0</v>
      </c>
      <c r="E14" s="27">
        <f>'Qualitative Evaluation'!G11</f>
        <v>0</v>
      </c>
      <c r="F14" s="38">
        <f>'Qualitative Evaluation'!I11</f>
        <v>0</v>
      </c>
      <c r="G14" s="27">
        <f>'Qualitative Evaluation'!J11</f>
        <v>0</v>
      </c>
      <c r="H14" s="38">
        <f>'Qualitative Evaluation'!L11</f>
        <v>0</v>
      </c>
      <c r="I14" s="27">
        <f>'Qualitative Evaluation'!M11</f>
        <v>0</v>
      </c>
      <c r="J14" s="38">
        <f>'Qualitative Evaluation'!O11</f>
        <v>0</v>
      </c>
      <c r="K14" s="27">
        <f>'Qualitative Evaluation'!P11</f>
        <v>0</v>
      </c>
    </row>
    <row r="15" spans="1:11" x14ac:dyDescent="0.25">
      <c r="A15" s="41">
        <v>1.4</v>
      </c>
      <c r="B15" s="45">
        <v>0.02</v>
      </c>
      <c r="C15" s="112"/>
      <c r="D15" s="38">
        <f>'Qualitative Evaluation'!F12</f>
        <v>0</v>
      </c>
      <c r="E15" s="27">
        <f>'Qualitative Evaluation'!G12</f>
        <v>0</v>
      </c>
      <c r="F15" s="55">
        <f>'Qualitative Evaluation'!I12</f>
        <v>0</v>
      </c>
      <c r="G15" s="56">
        <f>'Qualitative Evaluation'!J12</f>
        <v>0</v>
      </c>
      <c r="H15" s="55">
        <f>'Qualitative Evaluation'!L12</f>
        <v>0</v>
      </c>
      <c r="I15" s="56">
        <f>'Qualitative Evaluation'!M12</f>
        <v>0</v>
      </c>
      <c r="J15" s="55">
        <f>'Qualitative Evaluation'!O12</f>
        <v>0</v>
      </c>
      <c r="K15" s="56">
        <f>'Qualitative Evaluation'!P12</f>
        <v>0</v>
      </c>
    </row>
    <row r="16" spans="1:11" ht="15.75" thickBot="1" x14ac:dyDescent="0.3">
      <c r="A16" s="42">
        <v>1.5</v>
      </c>
      <c r="B16" s="62">
        <v>0.02</v>
      </c>
      <c r="C16" s="113"/>
      <c r="D16" s="63">
        <f>'Qualitative Evaluation'!F13</f>
        <v>0</v>
      </c>
      <c r="E16" s="64">
        <f>'Qualitative Evaluation'!G13</f>
        <v>0</v>
      </c>
      <c r="F16" s="63">
        <f>'Qualitative Evaluation'!I13</f>
        <v>0</v>
      </c>
      <c r="G16" s="64">
        <f>'Qualitative Evaluation'!J13</f>
        <v>0</v>
      </c>
      <c r="H16" s="63">
        <f>'Qualitative Evaluation'!L13</f>
        <v>0</v>
      </c>
      <c r="I16" s="64">
        <f>'Qualitative Evaluation'!M13</f>
        <v>0</v>
      </c>
      <c r="J16" s="63">
        <f>'Qualitative Evaluation'!O13</f>
        <v>0</v>
      </c>
      <c r="K16" s="64">
        <f>'Qualitative Evaluation'!P13</f>
        <v>0</v>
      </c>
    </row>
    <row r="17" spans="1:11" x14ac:dyDescent="0.25">
      <c r="A17" s="40">
        <v>2.1</v>
      </c>
      <c r="B17" s="54">
        <v>0.02</v>
      </c>
      <c r="C17" s="111"/>
      <c r="D17" s="55">
        <f>'Qualitative Evaluation'!F14</f>
        <v>0</v>
      </c>
      <c r="E17" s="56">
        <f>'Qualitative Evaluation'!G14</f>
        <v>0</v>
      </c>
      <c r="F17" s="55">
        <f>'Qualitative Evaluation'!I14</f>
        <v>0</v>
      </c>
      <c r="G17" s="56">
        <f>'Qualitative Evaluation'!J14</f>
        <v>0</v>
      </c>
      <c r="H17" s="55">
        <f>'Qualitative Evaluation'!L14</f>
        <v>0</v>
      </c>
      <c r="I17" s="56">
        <f>'Qualitative Evaluation'!M14</f>
        <v>0</v>
      </c>
      <c r="J17" s="55">
        <f>'Qualitative Evaluation'!O14</f>
        <v>0</v>
      </c>
      <c r="K17" s="56">
        <f>'Qualitative Evaluation'!P14</f>
        <v>0</v>
      </c>
    </row>
    <row r="18" spans="1:11" x14ac:dyDescent="0.25">
      <c r="A18" s="41">
        <v>2.2000000000000002</v>
      </c>
      <c r="B18" s="45">
        <v>0.02</v>
      </c>
      <c r="C18" s="112"/>
      <c r="D18" s="38">
        <f>'Qualitative Evaluation'!F15</f>
        <v>0</v>
      </c>
      <c r="E18" s="27">
        <f>'Qualitative Evaluation'!G15</f>
        <v>0</v>
      </c>
      <c r="F18" s="55">
        <f>'Qualitative Evaluation'!I15</f>
        <v>0</v>
      </c>
      <c r="G18" s="56">
        <f>'Qualitative Evaluation'!J15</f>
        <v>0</v>
      </c>
      <c r="H18" s="55">
        <f>'Qualitative Evaluation'!L15</f>
        <v>0</v>
      </c>
      <c r="I18" s="56">
        <f>'Qualitative Evaluation'!M15</f>
        <v>0</v>
      </c>
      <c r="J18" s="55">
        <f>'Qualitative Evaluation'!O15</f>
        <v>0</v>
      </c>
      <c r="K18" s="56">
        <f>'Qualitative Evaluation'!P15</f>
        <v>0</v>
      </c>
    </row>
    <row r="19" spans="1:11" x14ac:dyDescent="0.25">
      <c r="A19" s="41">
        <v>2.2999999999999998</v>
      </c>
      <c r="B19" s="45">
        <v>0.02</v>
      </c>
      <c r="C19" s="112"/>
      <c r="D19" s="38">
        <f>'Qualitative Evaluation'!F16</f>
        <v>0</v>
      </c>
      <c r="E19" s="27">
        <f>'Qualitative Evaluation'!G16</f>
        <v>0</v>
      </c>
      <c r="F19" s="38">
        <f>'Qualitative Evaluation'!I16</f>
        <v>0</v>
      </c>
      <c r="G19" s="27">
        <f>'Qualitative Evaluation'!J16</f>
        <v>0</v>
      </c>
      <c r="H19" s="38">
        <f>'Qualitative Evaluation'!L16</f>
        <v>0</v>
      </c>
      <c r="I19" s="27">
        <f>'Qualitative Evaluation'!M16</f>
        <v>0</v>
      </c>
      <c r="J19" s="38">
        <f>'Qualitative Evaluation'!O16</f>
        <v>0</v>
      </c>
      <c r="K19" s="27">
        <f>'Qualitative Evaluation'!P16</f>
        <v>0</v>
      </c>
    </row>
    <row r="20" spans="1:11" x14ac:dyDescent="0.25">
      <c r="A20" s="41">
        <v>2.4</v>
      </c>
      <c r="B20" s="45">
        <v>0.02</v>
      </c>
      <c r="C20" s="112"/>
      <c r="D20" s="38">
        <f>'Qualitative Evaluation'!F17</f>
        <v>0</v>
      </c>
      <c r="E20" s="27">
        <f>'Qualitative Evaluation'!G17</f>
        <v>0</v>
      </c>
      <c r="F20" s="38">
        <f>'Qualitative Evaluation'!I17</f>
        <v>0</v>
      </c>
      <c r="G20" s="27">
        <f>'Qualitative Evaluation'!J17</f>
        <v>0</v>
      </c>
      <c r="H20" s="38">
        <f>'Qualitative Evaluation'!L17</f>
        <v>0</v>
      </c>
      <c r="I20" s="27">
        <f>'Qualitative Evaluation'!M17</f>
        <v>0</v>
      </c>
      <c r="J20" s="38">
        <f>'Qualitative Evaluation'!O17</f>
        <v>0</v>
      </c>
      <c r="K20" s="27">
        <f>'Qualitative Evaluation'!P17</f>
        <v>0</v>
      </c>
    </row>
    <row r="21" spans="1:11" x14ac:dyDescent="0.25">
      <c r="A21" s="41">
        <v>2.5</v>
      </c>
      <c r="B21" s="45">
        <v>0.02</v>
      </c>
      <c r="C21" s="112"/>
      <c r="D21" s="38">
        <f>'Qualitative Evaluation'!F18</f>
        <v>0</v>
      </c>
      <c r="E21" s="27">
        <f>'Qualitative Evaluation'!G18</f>
        <v>0</v>
      </c>
      <c r="F21" s="55">
        <f>'Qualitative Evaluation'!I18</f>
        <v>0</v>
      </c>
      <c r="G21" s="56">
        <f>'Qualitative Evaluation'!J18</f>
        <v>0</v>
      </c>
      <c r="H21" s="55">
        <f>'Qualitative Evaluation'!L18</f>
        <v>0</v>
      </c>
      <c r="I21" s="56">
        <f>'Qualitative Evaluation'!M18</f>
        <v>0</v>
      </c>
      <c r="J21" s="55">
        <f>'Qualitative Evaluation'!O18</f>
        <v>0</v>
      </c>
      <c r="K21" s="56">
        <f>'Qualitative Evaluation'!P18</f>
        <v>0</v>
      </c>
    </row>
    <row r="22" spans="1:11" ht="15.75" thickBot="1" x14ac:dyDescent="0.3">
      <c r="A22" s="42">
        <v>2.6</v>
      </c>
      <c r="B22" s="62">
        <v>0.02</v>
      </c>
      <c r="C22" s="113"/>
      <c r="D22" s="63">
        <f>'Qualitative Evaluation'!F19</f>
        <v>0</v>
      </c>
      <c r="E22" s="64">
        <f>'Qualitative Evaluation'!G19</f>
        <v>0</v>
      </c>
      <c r="F22" s="63">
        <f>'Qualitative Evaluation'!I19</f>
        <v>0</v>
      </c>
      <c r="G22" s="64">
        <f>'Qualitative Evaluation'!J19</f>
        <v>0</v>
      </c>
      <c r="H22" s="63">
        <f>'Qualitative Evaluation'!L19</f>
        <v>0</v>
      </c>
      <c r="I22" s="64">
        <f>'Qualitative Evaluation'!M19</f>
        <v>0</v>
      </c>
      <c r="J22" s="63">
        <f>'Qualitative Evaluation'!O19</f>
        <v>0</v>
      </c>
      <c r="K22" s="64">
        <f>'Qualitative Evaluation'!P19</f>
        <v>0</v>
      </c>
    </row>
    <row r="23" spans="1:11" x14ac:dyDescent="0.25">
      <c r="A23" s="40">
        <v>3.1</v>
      </c>
      <c r="B23" s="54">
        <v>0.02</v>
      </c>
      <c r="C23" s="111"/>
      <c r="D23" s="55">
        <f>'Qualitative Evaluation'!F20</f>
        <v>0</v>
      </c>
      <c r="E23" s="56">
        <f>'Qualitative Evaluation'!G20</f>
        <v>0</v>
      </c>
      <c r="F23" s="55">
        <f>'Qualitative Evaluation'!I20</f>
        <v>0</v>
      </c>
      <c r="G23" s="56">
        <f>'Qualitative Evaluation'!J20</f>
        <v>0</v>
      </c>
      <c r="H23" s="55">
        <f>'Qualitative Evaluation'!L20</f>
        <v>0</v>
      </c>
      <c r="I23" s="56">
        <f>'Qualitative Evaluation'!M20</f>
        <v>0</v>
      </c>
      <c r="J23" s="55">
        <f>'Qualitative Evaluation'!O20</f>
        <v>0</v>
      </c>
      <c r="K23" s="56">
        <f>'Qualitative Evaluation'!P20</f>
        <v>0</v>
      </c>
    </row>
    <row r="24" spans="1:11" x14ac:dyDescent="0.25">
      <c r="A24" s="41">
        <v>3.2</v>
      </c>
      <c r="B24" s="45">
        <v>0.02</v>
      </c>
      <c r="C24" s="112"/>
      <c r="D24" s="38">
        <f>'Qualitative Evaluation'!F21</f>
        <v>0</v>
      </c>
      <c r="E24" s="27">
        <f>'Qualitative Evaluation'!G21</f>
        <v>0</v>
      </c>
      <c r="F24" s="55">
        <f>'Qualitative Evaluation'!I21</f>
        <v>0</v>
      </c>
      <c r="G24" s="56">
        <f>'Qualitative Evaluation'!J21</f>
        <v>0</v>
      </c>
      <c r="H24" s="55">
        <f>'Qualitative Evaluation'!L21</f>
        <v>0</v>
      </c>
      <c r="I24" s="56">
        <f>'Qualitative Evaluation'!M21</f>
        <v>0</v>
      </c>
      <c r="J24" s="55">
        <f>'Qualitative Evaluation'!O21</f>
        <v>0</v>
      </c>
      <c r="K24" s="56">
        <f>'Qualitative Evaluation'!P21</f>
        <v>0</v>
      </c>
    </row>
    <row r="25" spans="1:11" x14ac:dyDescent="0.25">
      <c r="A25" s="41">
        <v>3.3</v>
      </c>
      <c r="B25" s="45">
        <v>0.02</v>
      </c>
      <c r="C25" s="112"/>
      <c r="D25" s="38">
        <f>'Qualitative Evaluation'!F22</f>
        <v>0</v>
      </c>
      <c r="E25" s="27">
        <f>'Qualitative Evaluation'!G22</f>
        <v>0</v>
      </c>
      <c r="F25" s="38">
        <f>'Qualitative Evaluation'!I22</f>
        <v>0</v>
      </c>
      <c r="G25" s="27">
        <f>'Qualitative Evaluation'!J22</f>
        <v>0</v>
      </c>
      <c r="H25" s="38">
        <f>'Qualitative Evaluation'!L22</f>
        <v>0</v>
      </c>
      <c r="I25" s="27">
        <f>'Qualitative Evaluation'!M22</f>
        <v>0</v>
      </c>
      <c r="J25" s="38">
        <f>'Qualitative Evaluation'!O22</f>
        <v>0</v>
      </c>
      <c r="K25" s="27">
        <f>'Qualitative Evaluation'!P22</f>
        <v>0</v>
      </c>
    </row>
    <row r="26" spans="1:11" ht="15.75" thickBot="1" x14ac:dyDescent="0.3">
      <c r="A26" s="42">
        <v>3.4</v>
      </c>
      <c r="B26" s="62">
        <v>0.02</v>
      </c>
      <c r="C26" s="113"/>
      <c r="D26" s="63">
        <f>'Qualitative Evaluation'!F23</f>
        <v>0</v>
      </c>
      <c r="E26" s="64">
        <f>'Qualitative Evaluation'!G23</f>
        <v>0</v>
      </c>
      <c r="F26" s="63">
        <f>'Qualitative Evaluation'!I23</f>
        <v>0</v>
      </c>
      <c r="G26" s="64">
        <f>'Qualitative Evaluation'!J23</f>
        <v>0</v>
      </c>
      <c r="H26" s="63">
        <f>'Qualitative Evaluation'!L23</f>
        <v>0</v>
      </c>
      <c r="I26" s="64">
        <f>'Qualitative Evaluation'!M23</f>
        <v>0</v>
      </c>
      <c r="J26" s="63">
        <f>'Qualitative Evaluation'!O23</f>
        <v>0</v>
      </c>
      <c r="K26" s="64">
        <f>'Qualitative Evaluation'!P23</f>
        <v>0</v>
      </c>
    </row>
    <row r="27" spans="1:11" x14ac:dyDescent="0.25">
      <c r="A27" s="40">
        <v>4.0999999999999996</v>
      </c>
      <c r="B27" s="54">
        <v>0.02</v>
      </c>
      <c r="C27" s="111"/>
      <c r="D27" s="55">
        <f>'Qualitative Evaluation'!F24</f>
        <v>0</v>
      </c>
      <c r="E27" s="56">
        <f>'Qualitative Evaluation'!G24</f>
        <v>0</v>
      </c>
      <c r="F27" s="55">
        <f>'Qualitative Evaluation'!I24</f>
        <v>0</v>
      </c>
      <c r="G27" s="56">
        <f>'Qualitative Evaluation'!J24</f>
        <v>0</v>
      </c>
      <c r="H27" s="55">
        <f>'Qualitative Evaluation'!L24</f>
        <v>0</v>
      </c>
      <c r="I27" s="56">
        <f>'Qualitative Evaluation'!M24</f>
        <v>0</v>
      </c>
      <c r="J27" s="55">
        <f>'Qualitative Evaluation'!O24</f>
        <v>0</v>
      </c>
      <c r="K27" s="56">
        <f>'Qualitative Evaluation'!P24</f>
        <v>0</v>
      </c>
    </row>
    <row r="28" spans="1:11" x14ac:dyDescent="0.25">
      <c r="A28" s="41">
        <v>4.2</v>
      </c>
      <c r="B28" s="45">
        <v>0.02</v>
      </c>
      <c r="C28" s="112"/>
      <c r="D28" s="38">
        <f>'Qualitative Evaluation'!F25</f>
        <v>0</v>
      </c>
      <c r="E28" s="27">
        <f>'Qualitative Evaluation'!G25</f>
        <v>0</v>
      </c>
      <c r="F28" s="38">
        <f>'Qualitative Evaluation'!I25</f>
        <v>0</v>
      </c>
      <c r="G28" s="27">
        <f>'Qualitative Evaluation'!J25</f>
        <v>0</v>
      </c>
      <c r="H28" s="38">
        <f>'Qualitative Evaluation'!L25</f>
        <v>0</v>
      </c>
      <c r="I28" s="27">
        <f>'Qualitative Evaluation'!M25</f>
        <v>0</v>
      </c>
      <c r="J28" s="38">
        <f>'Qualitative Evaluation'!O25</f>
        <v>0</v>
      </c>
      <c r="K28" s="27">
        <f>'Qualitative Evaluation'!P25</f>
        <v>0</v>
      </c>
    </row>
    <row r="29" spans="1:11" ht="15.75" thickBot="1" x14ac:dyDescent="0.3">
      <c r="A29" s="42">
        <v>4.3</v>
      </c>
      <c r="B29" s="62">
        <v>0.02</v>
      </c>
      <c r="C29" s="113"/>
      <c r="D29" s="63">
        <f>'Qualitative Evaluation'!F26</f>
        <v>0</v>
      </c>
      <c r="E29" s="64">
        <f>'Qualitative Evaluation'!G26</f>
        <v>0</v>
      </c>
      <c r="F29" s="63">
        <f>'Qualitative Evaluation'!I26</f>
        <v>0</v>
      </c>
      <c r="G29" s="64">
        <f>'Qualitative Evaluation'!J26</f>
        <v>0</v>
      </c>
      <c r="H29" s="63">
        <f>'Qualitative Evaluation'!L26</f>
        <v>0</v>
      </c>
      <c r="I29" s="64">
        <f>'Qualitative Evaluation'!M26</f>
        <v>0</v>
      </c>
      <c r="J29" s="63">
        <f>'Qualitative Evaluation'!O26</f>
        <v>0</v>
      </c>
      <c r="K29" s="64">
        <f>'Qualitative Evaluation'!P26</f>
        <v>0</v>
      </c>
    </row>
    <row r="30" spans="1:11" x14ac:dyDescent="0.25">
      <c r="A30" s="40">
        <v>5.0999999999999996</v>
      </c>
      <c r="B30" s="54">
        <v>0.02</v>
      </c>
      <c r="C30" s="111"/>
      <c r="D30" s="55">
        <f>'Qualitative Evaluation'!F27</f>
        <v>0</v>
      </c>
      <c r="E30" s="56">
        <f>'Qualitative Evaluation'!G27</f>
        <v>0</v>
      </c>
      <c r="F30" s="55">
        <f>'Qualitative Evaluation'!I27</f>
        <v>0</v>
      </c>
      <c r="G30" s="56">
        <f>'Qualitative Evaluation'!J27</f>
        <v>0</v>
      </c>
      <c r="H30" s="55">
        <f>'Qualitative Evaluation'!L27</f>
        <v>0</v>
      </c>
      <c r="I30" s="56">
        <f>'Qualitative Evaluation'!M27</f>
        <v>0</v>
      </c>
      <c r="J30" s="55">
        <f>'Qualitative Evaluation'!O27</f>
        <v>0</v>
      </c>
      <c r="K30" s="56">
        <f>'Qualitative Evaluation'!P27</f>
        <v>0</v>
      </c>
    </row>
    <row r="31" spans="1:11" x14ac:dyDescent="0.25">
      <c r="A31" s="40">
        <v>5.2</v>
      </c>
      <c r="B31" s="45">
        <v>0.02</v>
      </c>
      <c r="C31" s="112"/>
      <c r="D31" s="38">
        <f>'Qualitative Evaluation'!F28</f>
        <v>0</v>
      </c>
      <c r="E31" s="27">
        <f>'Qualitative Evaluation'!G28</f>
        <v>0</v>
      </c>
      <c r="F31" s="38">
        <f>'Qualitative Evaluation'!I28</f>
        <v>0</v>
      </c>
      <c r="G31" s="27">
        <f>'Qualitative Evaluation'!J28</f>
        <v>0</v>
      </c>
      <c r="H31" s="38">
        <f>'Qualitative Evaluation'!L28</f>
        <v>0</v>
      </c>
      <c r="I31" s="27">
        <f>'Qualitative Evaluation'!M28</f>
        <v>0</v>
      </c>
      <c r="J31" s="38">
        <f>'Qualitative Evaluation'!O28</f>
        <v>0</v>
      </c>
      <c r="K31" s="27">
        <f>'Qualitative Evaluation'!P28</f>
        <v>0</v>
      </c>
    </row>
    <row r="32" spans="1:11" x14ac:dyDescent="0.25">
      <c r="A32" s="43">
        <v>5.3</v>
      </c>
      <c r="B32" s="45">
        <v>0.02</v>
      </c>
      <c r="C32" s="112"/>
      <c r="D32" s="38">
        <f>'Qualitative Evaluation'!F29</f>
        <v>0</v>
      </c>
      <c r="E32" s="27">
        <f>'Qualitative Evaluation'!G29</f>
        <v>0</v>
      </c>
      <c r="F32" s="38">
        <f>'Qualitative Evaluation'!I29</f>
        <v>0</v>
      </c>
      <c r="G32" s="27">
        <f>'Qualitative Evaluation'!J29</f>
        <v>0</v>
      </c>
      <c r="H32" s="38">
        <f>'Qualitative Evaluation'!L29</f>
        <v>0</v>
      </c>
      <c r="I32" s="27">
        <f>'Qualitative Evaluation'!M29</f>
        <v>0</v>
      </c>
      <c r="J32" s="38">
        <f>'Qualitative Evaluation'!O29</f>
        <v>0</v>
      </c>
      <c r="K32" s="27">
        <f>'Qualitative Evaluation'!P29</f>
        <v>0</v>
      </c>
    </row>
    <row r="33" spans="1:11" ht="15.75" thickBot="1" x14ac:dyDescent="0.3">
      <c r="A33" s="42">
        <v>5.4</v>
      </c>
      <c r="B33" s="62">
        <v>0.02</v>
      </c>
      <c r="C33" s="113"/>
      <c r="D33" s="63">
        <f>'Qualitative Evaluation'!F30</f>
        <v>0</v>
      </c>
      <c r="E33" s="64">
        <f>'Qualitative Evaluation'!G30</f>
        <v>0</v>
      </c>
      <c r="F33" s="63">
        <f>'Qualitative Evaluation'!I30</f>
        <v>0</v>
      </c>
      <c r="G33" s="64">
        <f>'Qualitative Evaluation'!J30</f>
        <v>0</v>
      </c>
      <c r="H33" s="63">
        <f>'Qualitative Evaluation'!L30</f>
        <v>0</v>
      </c>
      <c r="I33" s="64">
        <f>'Qualitative Evaluation'!M30</f>
        <v>0</v>
      </c>
      <c r="J33" s="63">
        <f>'Qualitative Evaluation'!O30</f>
        <v>0</v>
      </c>
      <c r="K33" s="64">
        <f>'Qualitative Evaluation'!P30</f>
        <v>0</v>
      </c>
    </row>
    <row r="34" spans="1:11" x14ac:dyDescent="0.25">
      <c r="A34" s="40">
        <v>6.1</v>
      </c>
      <c r="B34" s="54">
        <v>0.02</v>
      </c>
      <c r="C34" s="111"/>
      <c r="D34" s="55">
        <f>'Qualitative Evaluation'!F31</f>
        <v>0</v>
      </c>
      <c r="E34" s="56">
        <f>'Qualitative Evaluation'!G31</f>
        <v>0</v>
      </c>
      <c r="F34" s="55">
        <f>'Qualitative Evaluation'!I31</f>
        <v>0</v>
      </c>
      <c r="G34" s="56">
        <f>'Qualitative Evaluation'!J31</f>
        <v>0</v>
      </c>
      <c r="H34" s="55">
        <f>'Qualitative Evaluation'!L31</f>
        <v>0</v>
      </c>
      <c r="I34" s="56">
        <f>'Qualitative Evaluation'!M31</f>
        <v>0</v>
      </c>
      <c r="J34" s="55">
        <f>'Qualitative Evaluation'!O31</f>
        <v>0</v>
      </c>
      <c r="K34" s="56">
        <f>'Qualitative Evaluation'!P31</f>
        <v>0</v>
      </c>
    </row>
    <row r="35" spans="1:11" x14ac:dyDescent="0.25">
      <c r="A35" s="41">
        <v>6.2</v>
      </c>
      <c r="B35" s="45">
        <v>0.02</v>
      </c>
      <c r="C35" s="112"/>
      <c r="D35" s="38">
        <f>'Qualitative Evaluation'!F32</f>
        <v>0</v>
      </c>
      <c r="E35" s="27">
        <f>'Qualitative Evaluation'!G32</f>
        <v>0</v>
      </c>
      <c r="F35" s="38">
        <f>'Qualitative Evaluation'!I32</f>
        <v>0</v>
      </c>
      <c r="G35" s="27">
        <f>'Qualitative Evaluation'!J32</f>
        <v>0</v>
      </c>
      <c r="H35" s="38">
        <f>'Qualitative Evaluation'!L32</f>
        <v>0</v>
      </c>
      <c r="I35" s="27">
        <f>'Qualitative Evaluation'!M32</f>
        <v>0</v>
      </c>
      <c r="J35" s="38">
        <f>'Qualitative Evaluation'!O32</f>
        <v>0</v>
      </c>
      <c r="K35" s="27">
        <f>'Qualitative Evaluation'!P32</f>
        <v>0</v>
      </c>
    </row>
    <row r="36" spans="1:11" x14ac:dyDescent="0.25">
      <c r="A36" s="41">
        <v>6.3</v>
      </c>
      <c r="B36" s="45">
        <v>0.02</v>
      </c>
      <c r="C36" s="112"/>
      <c r="D36" s="38">
        <f>'Qualitative Evaluation'!F33</f>
        <v>0</v>
      </c>
      <c r="E36" s="27">
        <f>'Qualitative Evaluation'!G33</f>
        <v>0</v>
      </c>
      <c r="F36" s="55">
        <f>'Qualitative Evaluation'!I33</f>
        <v>0</v>
      </c>
      <c r="G36" s="56">
        <f>'Qualitative Evaluation'!J33</f>
        <v>0</v>
      </c>
      <c r="H36" s="55">
        <f>'Qualitative Evaluation'!L33</f>
        <v>0</v>
      </c>
      <c r="I36" s="56">
        <f>'Qualitative Evaluation'!M33</f>
        <v>0</v>
      </c>
      <c r="J36" s="55">
        <f>'Qualitative Evaluation'!O33</f>
        <v>0</v>
      </c>
      <c r="K36" s="56">
        <f>'Qualitative Evaluation'!P33</f>
        <v>0</v>
      </c>
    </row>
    <row r="37" spans="1:11" ht="15.75" thickBot="1" x14ac:dyDescent="0.3">
      <c r="A37" s="65">
        <v>6.4</v>
      </c>
      <c r="B37" s="62">
        <v>0.02</v>
      </c>
      <c r="C37" s="113"/>
      <c r="D37" s="63">
        <f>'Qualitative Evaluation'!F34</f>
        <v>0</v>
      </c>
      <c r="E37" s="64">
        <f>'Qualitative Evaluation'!G34</f>
        <v>0</v>
      </c>
      <c r="F37" s="63">
        <f>'Qualitative Evaluation'!I34</f>
        <v>0</v>
      </c>
      <c r="G37" s="64">
        <f>'Qualitative Evaluation'!J34</f>
        <v>0</v>
      </c>
      <c r="H37" s="63">
        <f>'Qualitative Evaluation'!L34</f>
        <v>0</v>
      </c>
      <c r="I37" s="64">
        <f>'Qualitative Evaluation'!M34</f>
        <v>0</v>
      </c>
      <c r="J37" s="63">
        <f>'Qualitative Evaluation'!O34</f>
        <v>0</v>
      </c>
      <c r="K37" s="64">
        <f>'Qualitative Evaluation'!P34</f>
        <v>0</v>
      </c>
    </row>
    <row r="38" spans="1:11" x14ac:dyDescent="0.25">
      <c r="A38" s="44">
        <v>7.1</v>
      </c>
      <c r="B38" s="54">
        <v>0.02</v>
      </c>
      <c r="C38" s="111"/>
      <c r="D38" s="55">
        <f>'Qualitative Evaluation'!F35</f>
        <v>0</v>
      </c>
      <c r="E38" s="56">
        <f>'Qualitative Evaluation'!G35</f>
        <v>0</v>
      </c>
      <c r="F38" s="55">
        <f>'Qualitative Evaluation'!I35</f>
        <v>0</v>
      </c>
      <c r="G38" s="56">
        <f>'Qualitative Evaluation'!J35</f>
        <v>0</v>
      </c>
      <c r="H38" s="55">
        <f>'Qualitative Evaluation'!L35</f>
        <v>0</v>
      </c>
      <c r="I38" s="56">
        <f>'Qualitative Evaluation'!M35</f>
        <v>0</v>
      </c>
      <c r="J38" s="55">
        <f>'Qualitative Evaluation'!O35</f>
        <v>0</v>
      </c>
      <c r="K38" s="56">
        <f>'Qualitative Evaluation'!P35</f>
        <v>0</v>
      </c>
    </row>
    <row r="39" spans="1:11" x14ac:dyDescent="0.25">
      <c r="A39" s="49">
        <v>7.2</v>
      </c>
      <c r="B39" s="45">
        <v>0.02</v>
      </c>
      <c r="C39" s="112"/>
      <c r="D39" s="38">
        <f>'Qualitative Evaluation'!F36</f>
        <v>0</v>
      </c>
      <c r="E39" s="27">
        <f>'Qualitative Evaluation'!G36</f>
        <v>0</v>
      </c>
      <c r="F39" s="55">
        <f>'Qualitative Evaluation'!I36</f>
        <v>0</v>
      </c>
      <c r="G39" s="56">
        <f>'Qualitative Evaluation'!J36</f>
        <v>0</v>
      </c>
      <c r="H39" s="55">
        <f>'Qualitative Evaluation'!L36</f>
        <v>0</v>
      </c>
      <c r="I39" s="56">
        <f>'Qualitative Evaluation'!M36</f>
        <v>0</v>
      </c>
      <c r="J39" s="55">
        <f>'Qualitative Evaluation'!O36</f>
        <v>0</v>
      </c>
      <c r="K39" s="56">
        <f>'Qualitative Evaluation'!P36</f>
        <v>0</v>
      </c>
    </row>
    <row r="40" spans="1:11" x14ac:dyDescent="0.25">
      <c r="A40" s="49">
        <v>7.3</v>
      </c>
      <c r="B40" s="45">
        <v>0.02</v>
      </c>
      <c r="C40" s="112"/>
      <c r="D40" s="38">
        <f>'Qualitative Evaluation'!F37</f>
        <v>0</v>
      </c>
      <c r="E40" s="27">
        <f>'Qualitative Evaluation'!G37</f>
        <v>0</v>
      </c>
      <c r="F40" s="38">
        <f>'Qualitative Evaluation'!I37</f>
        <v>0</v>
      </c>
      <c r="G40" s="27">
        <f>'Qualitative Evaluation'!J37</f>
        <v>0</v>
      </c>
      <c r="H40" s="38">
        <f>'Qualitative Evaluation'!L37</f>
        <v>0</v>
      </c>
      <c r="I40" s="27">
        <f>'Qualitative Evaluation'!M37</f>
        <v>0</v>
      </c>
      <c r="J40" s="38">
        <f>'Qualitative Evaluation'!O37</f>
        <v>0</v>
      </c>
      <c r="K40" s="27">
        <f>'Qualitative Evaluation'!P37</f>
        <v>0</v>
      </c>
    </row>
    <row r="41" spans="1:11" x14ac:dyDescent="0.25">
      <c r="A41" s="49">
        <v>7.4</v>
      </c>
      <c r="B41" s="68">
        <v>0.02</v>
      </c>
      <c r="C41" s="117"/>
      <c r="D41" s="67">
        <f>'Qualitative Evaluation'!F38</f>
        <v>0</v>
      </c>
      <c r="E41" s="27">
        <f>'Qualitative Evaluation'!G38</f>
        <v>0</v>
      </c>
      <c r="F41" s="38">
        <f>'Qualitative Evaluation'!I38</f>
        <v>0</v>
      </c>
      <c r="G41" s="27">
        <f>'Qualitative Evaluation'!J38</f>
        <v>0</v>
      </c>
      <c r="H41" s="38">
        <f>'Qualitative Evaluation'!L38</f>
        <v>0</v>
      </c>
      <c r="I41" s="27">
        <f>'Qualitative Evaluation'!M38</f>
        <v>0</v>
      </c>
      <c r="J41" s="38">
        <f>'Qualitative Evaluation'!O38</f>
        <v>0</v>
      </c>
      <c r="K41" s="27">
        <f>'Qualitative Evaluation'!P38</f>
        <v>0</v>
      </c>
    </row>
    <row r="42" spans="1:11" ht="15.75" thickBot="1" x14ac:dyDescent="0.3">
      <c r="A42" s="65">
        <v>7.5</v>
      </c>
      <c r="B42" s="62">
        <v>0.02</v>
      </c>
      <c r="C42" s="113"/>
      <c r="D42" s="63">
        <f>'Qualitative Evaluation'!F39</f>
        <v>0</v>
      </c>
      <c r="E42" s="69">
        <f>'Qualitative Evaluation'!G39</f>
        <v>0</v>
      </c>
      <c r="F42" s="63">
        <f>'Qualitative Evaluation'!I39</f>
        <v>0</v>
      </c>
      <c r="G42" s="64">
        <f>'Qualitative Evaluation'!J39</f>
        <v>0</v>
      </c>
      <c r="H42" s="63">
        <f>'Qualitative Evaluation'!L39</f>
        <v>0</v>
      </c>
      <c r="I42" s="64">
        <f>'Qualitative Evaluation'!M39</f>
        <v>0</v>
      </c>
      <c r="J42" s="63">
        <f>'Qualitative Evaluation'!O39</f>
        <v>0</v>
      </c>
      <c r="K42" s="64">
        <f>'Qualitative Evaluation'!P39</f>
        <v>0</v>
      </c>
    </row>
    <row r="43" spans="1:11" ht="15.75" thickBot="1" x14ac:dyDescent="0.3">
      <c r="A43" s="66">
        <v>8.1</v>
      </c>
      <c r="B43" s="61">
        <v>0.02</v>
      </c>
      <c r="C43" s="114"/>
      <c r="D43" s="58">
        <f>'Qualitative Evaluation'!F40</f>
        <v>0</v>
      </c>
      <c r="E43" s="59">
        <f>'Qualitative Evaluation'!G40</f>
        <v>0</v>
      </c>
      <c r="F43" s="90">
        <f>'Qualitative Evaluation'!I40</f>
        <v>0</v>
      </c>
      <c r="G43" s="89">
        <f>'Qualitative Evaluation'!J40</f>
        <v>0</v>
      </c>
      <c r="H43" s="90">
        <f>'Qualitative Evaluation'!L40</f>
        <v>0</v>
      </c>
      <c r="I43" s="89">
        <f>'Qualitative Evaluation'!M40</f>
        <v>0</v>
      </c>
      <c r="J43" s="90">
        <f>'Qualitative Evaluation'!O40</f>
        <v>0</v>
      </c>
      <c r="K43" s="89">
        <f>'Qualitative Evaluation'!P40</f>
        <v>0</v>
      </c>
    </row>
    <row r="44" spans="1:11" x14ac:dyDescent="0.25">
      <c r="A44" s="44">
        <v>9.1</v>
      </c>
      <c r="B44" s="54">
        <v>0.02</v>
      </c>
      <c r="C44" s="111"/>
      <c r="D44" s="55">
        <f>'Qualitative Evaluation'!F41</f>
        <v>0</v>
      </c>
      <c r="E44" s="56">
        <f>'Qualitative Evaluation'!G41</f>
        <v>0</v>
      </c>
      <c r="F44" s="55">
        <f>'Qualitative Evaluation'!I41</f>
        <v>0</v>
      </c>
      <c r="G44" s="56">
        <f>'Qualitative Evaluation'!J41</f>
        <v>0</v>
      </c>
      <c r="H44" s="55">
        <f>'Qualitative Evaluation'!L41</f>
        <v>0</v>
      </c>
      <c r="I44" s="56">
        <f>'Qualitative Evaluation'!M41</f>
        <v>0</v>
      </c>
      <c r="J44" s="55">
        <f>'Qualitative Evaluation'!O41</f>
        <v>0</v>
      </c>
      <c r="K44" s="56">
        <f>'Qualitative Evaluation'!P41</f>
        <v>0</v>
      </c>
    </row>
    <row r="45" spans="1:11" x14ac:dyDescent="0.25">
      <c r="A45" s="49">
        <v>9.1999999999999993</v>
      </c>
      <c r="B45" s="68">
        <v>0.02</v>
      </c>
      <c r="C45" s="117"/>
      <c r="D45" s="67">
        <f>'Qualitative Evaluation'!F42</f>
        <v>0</v>
      </c>
      <c r="E45" s="60">
        <f>'Qualitative Evaluation'!G42</f>
        <v>0</v>
      </c>
      <c r="F45" s="55">
        <f>'Qualitative Evaluation'!I42</f>
        <v>0</v>
      </c>
      <c r="G45" s="56">
        <f>'Qualitative Evaluation'!J42</f>
        <v>0</v>
      </c>
      <c r="H45" s="55">
        <f>'Qualitative Evaluation'!L42</f>
        <v>0</v>
      </c>
      <c r="I45" s="56">
        <f>'Qualitative Evaluation'!M42</f>
        <v>0</v>
      </c>
      <c r="J45" s="55">
        <f>'Qualitative Evaluation'!O42</f>
        <v>0</v>
      </c>
      <c r="K45" s="56">
        <f>'Qualitative Evaluation'!P42</f>
        <v>0</v>
      </c>
    </row>
    <row r="46" spans="1:11" ht="15.75" thickBot="1" x14ac:dyDescent="0.3">
      <c r="A46" s="65">
        <v>9.3000000000000007</v>
      </c>
      <c r="B46" s="62">
        <v>0.02</v>
      </c>
      <c r="C46" s="113"/>
      <c r="D46" s="63">
        <f>'Qualitative Evaluation'!F43</f>
        <v>0</v>
      </c>
      <c r="E46" s="64">
        <f>'Qualitative Evaluation'!G43</f>
        <v>0</v>
      </c>
      <c r="F46" s="63">
        <f>'Qualitative Evaluation'!I43</f>
        <v>0</v>
      </c>
      <c r="G46" s="64">
        <f>'Qualitative Evaluation'!J43</f>
        <v>0</v>
      </c>
      <c r="H46" s="63">
        <f>'Qualitative Evaluation'!L43</f>
        <v>0</v>
      </c>
      <c r="I46" s="64">
        <f>'Qualitative Evaluation'!M43</f>
        <v>0</v>
      </c>
      <c r="J46" s="63">
        <f>'Qualitative Evaluation'!O43</f>
        <v>0</v>
      </c>
      <c r="K46" s="64">
        <f>'Qualitative Evaluation'!P43</f>
        <v>0</v>
      </c>
    </row>
    <row r="47" spans="1:11" x14ac:dyDescent="0.25">
      <c r="A47" s="44">
        <v>10.1</v>
      </c>
      <c r="B47" s="54">
        <v>0.02</v>
      </c>
      <c r="C47" s="111"/>
      <c r="D47" s="55">
        <f>'Qualitative Evaluation'!F44</f>
        <v>0</v>
      </c>
      <c r="E47" s="56">
        <f>'Qualitative Evaluation'!G44</f>
        <v>0</v>
      </c>
      <c r="F47" s="55">
        <f>'Qualitative Evaluation'!I44</f>
        <v>0</v>
      </c>
      <c r="G47" s="56">
        <f>'Qualitative Evaluation'!J44</f>
        <v>0</v>
      </c>
      <c r="H47" s="55">
        <f>'Qualitative Evaluation'!L44</f>
        <v>0</v>
      </c>
      <c r="I47" s="56">
        <f>'Qualitative Evaluation'!M44</f>
        <v>0</v>
      </c>
      <c r="J47" s="55">
        <f>'Qualitative Evaluation'!O44</f>
        <v>0</v>
      </c>
      <c r="K47" s="56">
        <f>'Qualitative Evaluation'!P44</f>
        <v>0</v>
      </c>
    </row>
    <row r="48" spans="1:11" x14ac:dyDescent="0.25">
      <c r="A48" s="49">
        <v>10.199999999999999</v>
      </c>
      <c r="B48" s="45">
        <v>0.02</v>
      </c>
      <c r="C48" s="112"/>
      <c r="D48" s="38">
        <f>'Qualitative Evaluation'!F45</f>
        <v>0</v>
      </c>
      <c r="E48" s="27">
        <f>'Qualitative Evaluation'!G45</f>
        <v>0</v>
      </c>
      <c r="F48" s="55">
        <f>'Qualitative Evaluation'!I45</f>
        <v>0</v>
      </c>
      <c r="G48" s="56">
        <f>'Qualitative Evaluation'!J45</f>
        <v>0</v>
      </c>
      <c r="H48" s="55">
        <f>'Qualitative Evaluation'!L45</f>
        <v>0</v>
      </c>
      <c r="I48" s="56">
        <f>'Qualitative Evaluation'!M45</f>
        <v>0</v>
      </c>
      <c r="J48" s="55">
        <f>'Qualitative Evaluation'!O45</f>
        <v>0</v>
      </c>
      <c r="K48" s="56">
        <f>'Qualitative Evaluation'!P45</f>
        <v>0</v>
      </c>
    </row>
    <row r="49" spans="1:11" x14ac:dyDescent="0.25">
      <c r="A49" s="49">
        <v>10.3</v>
      </c>
      <c r="B49" s="68">
        <v>0.02</v>
      </c>
      <c r="C49" s="117"/>
      <c r="D49" s="67">
        <f>'Qualitative Evaluation'!F46</f>
        <v>0</v>
      </c>
      <c r="E49" s="60">
        <f>'Qualitative Evaluation'!G46</f>
        <v>0</v>
      </c>
      <c r="F49" s="38">
        <f>'Qualitative Evaluation'!I46</f>
        <v>0</v>
      </c>
      <c r="G49" s="27">
        <f>'Qualitative Evaluation'!J46</f>
        <v>0</v>
      </c>
      <c r="H49" s="38">
        <f>'Qualitative Evaluation'!L46</f>
        <v>0</v>
      </c>
      <c r="I49" s="27">
        <f>'Qualitative Evaluation'!M46</f>
        <v>0</v>
      </c>
      <c r="J49" s="38">
        <f>'Qualitative Evaluation'!O46</f>
        <v>0</v>
      </c>
      <c r="K49" s="27">
        <f>'Qualitative Evaluation'!P46</f>
        <v>0</v>
      </c>
    </row>
    <row r="50" spans="1:11" ht="15.75" thickBot="1" x14ac:dyDescent="0.3">
      <c r="A50" s="65">
        <v>10.4</v>
      </c>
      <c r="B50" s="62">
        <v>0.02</v>
      </c>
      <c r="C50" s="113"/>
      <c r="D50" s="63">
        <f>'Qualitative Evaluation'!F47</f>
        <v>0</v>
      </c>
      <c r="E50" s="64">
        <f>'Qualitative Evaluation'!G47</f>
        <v>0</v>
      </c>
      <c r="F50" s="63">
        <f>'Qualitative Evaluation'!I47</f>
        <v>0</v>
      </c>
      <c r="G50" s="64">
        <f>'Qualitative Evaluation'!J47</f>
        <v>0</v>
      </c>
      <c r="H50" s="63">
        <f>'Qualitative Evaluation'!L47</f>
        <v>0</v>
      </c>
      <c r="I50" s="64">
        <f>'Qualitative Evaluation'!M47</f>
        <v>0</v>
      </c>
      <c r="J50" s="63">
        <f>'Qualitative Evaluation'!O47</f>
        <v>0</v>
      </c>
      <c r="K50" s="64">
        <f>'Qualitative Evaluation'!P47</f>
        <v>0</v>
      </c>
    </row>
    <row r="51" spans="1:11" x14ac:dyDescent="0.25">
      <c r="A51" s="44">
        <v>11.1</v>
      </c>
      <c r="B51" s="54">
        <v>0.02</v>
      </c>
      <c r="C51" s="111"/>
      <c r="D51" s="55">
        <f>'Qualitative Evaluation'!F48</f>
        <v>0</v>
      </c>
      <c r="E51" s="56">
        <f>'Qualitative Evaluation'!G48</f>
        <v>0</v>
      </c>
      <c r="F51" s="55">
        <f>'Qualitative Evaluation'!I48</f>
        <v>0</v>
      </c>
      <c r="G51" s="56">
        <f>'Qualitative Evaluation'!J48</f>
        <v>0</v>
      </c>
      <c r="H51" s="55">
        <f>'Qualitative Evaluation'!L48</f>
        <v>0</v>
      </c>
      <c r="I51" s="56">
        <f>'Qualitative Evaluation'!M48</f>
        <v>0</v>
      </c>
      <c r="J51" s="55">
        <f>'Qualitative Evaluation'!O48</f>
        <v>0</v>
      </c>
      <c r="K51" s="56">
        <f>'Qualitative Evaluation'!P48</f>
        <v>0</v>
      </c>
    </row>
    <row r="52" spans="1:11" x14ac:dyDescent="0.25">
      <c r="A52" s="49">
        <v>11.2</v>
      </c>
      <c r="B52" s="45">
        <v>0.02</v>
      </c>
      <c r="C52" s="112"/>
      <c r="D52" s="38">
        <f>'Qualitative Evaluation'!F49</f>
        <v>0</v>
      </c>
      <c r="E52" s="27">
        <f>'Qualitative Evaluation'!G49</f>
        <v>0</v>
      </c>
      <c r="F52" s="38">
        <f>'Qualitative Evaluation'!I49</f>
        <v>0</v>
      </c>
      <c r="G52" s="27">
        <f>'Qualitative Evaluation'!J49</f>
        <v>0</v>
      </c>
      <c r="H52" s="38">
        <f>'Qualitative Evaluation'!L49</f>
        <v>0</v>
      </c>
      <c r="I52" s="27">
        <f>'Qualitative Evaluation'!M49</f>
        <v>0</v>
      </c>
      <c r="J52" s="38">
        <f>'Qualitative Evaluation'!O49</f>
        <v>0</v>
      </c>
      <c r="K52" s="27">
        <f>'Qualitative Evaluation'!P49</f>
        <v>0</v>
      </c>
    </row>
    <row r="53" spans="1:11" ht="15.75" thickBot="1" x14ac:dyDescent="0.3">
      <c r="A53" s="65">
        <v>11.3</v>
      </c>
      <c r="B53" s="62">
        <v>0.02</v>
      </c>
      <c r="C53" s="113"/>
      <c r="D53" s="63">
        <f>'Qualitative Evaluation'!F50</f>
        <v>0</v>
      </c>
      <c r="E53" s="64">
        <f>'Qualitative Evaluation'!G50</f>
        <v>0</v>
      </c>
      <c r="F53" s="63">
        <f>'Qualitative Evaluation'!I50</f>
        <v>0</v>
      </c>
      <c r="G53" s="64">
        <f>'Qualitative Evaluation'!J50</f>
        <v>0</v>
      </c>
      <c r="H53" s="63">
        <f>'Qualitative Evaluation'!L50</f>
        <v>0</v>
      </c>
      <c r="I53" s="64">
        <f>'Qualitative Evaluation'!M50</f>
        <v>0</v>
      </c>
      <c r="J53" s="63">
        <f>'Qualitative Evaluation'!O50</f>
        <v>0</v>
      </c>
      <c r="K53" s="64">
        <f>'Qualitative Evaluation'!P50</f>
        <v>0</v>
      </c>
    </row>
    <row r="54" spans="1:11" s="3" customFormat="1" ht="19.5" thickBot="1" x14ac:dyDescent="0.3">
      <c r="A54" s="46" t="s">
        <v>3</v>
      </c>
      <c r="B54" s="47">
        <f>SUM(B11:B53)</f>
        <v>1.0000000000000004</v>
      </c>
      <c r="C54" s="47"/>
      <c r="D54" s="48" t="e">
        <f>SUM(D11:D53)</f>
        <v>#DIV/0!</v>
      </c>
      <c r="E54" s="91"/>
      <c r="F54" s="48" t="e">
        <f>SUM(F11:F53)</f>
        <v>#DIV/0!</v>
      </c>
      <c r="G54" s="91"/>
      <c r="H54" s="48" t="e">
        <f>SUM(H11:H53)</f>
        <v>#DIV/0!</v>
      </c>
      <c r="I54" s="91"/>
      <c r="J54" s="48" t="e">
        <f>SUM(J11:J53)</f>
        <v>#DIV/0!</v>
      </c>
      <c r="K54" s="91"/>
    </row>
    <row r="57" spans="1:11" ht="18.75" x14ac:dyDescent="0.3">
      <c r="A57" s="13"/>
    </row>
  </sheetData>
  <sheetProtection formatCells="0" formatColumns="0" formatRows="0" insertColumns="0" insertRows="0" deleteColumns="0" deleteRows="0" selectLockedCells="1"/>
  <mergeCells count="4">
    <mergeCell ref="D9:E9"/>
    <mergeCell ref="F9:G9"/>
    <mergeCell ref="H9:I9"/>
    <mergeCell ref="J9:K9"/>
  </mergeCells>
  <conditionalFormatting sqref="B56:C56">
    <cfRule type="top10" dxfId="5" priority="7" rank="1"/>
  </conditionalFormatting>
  <conditionalFormatting sqref="D54">
    <cfRule type="top10" dxfId="4" priority="9" rank="1"/>
  </conditionalFormatting>
  <conditionalFormatting sqref="F54">
    <cfRule type="top10" dxfId="3" priority="5" rank="1"/>
  </conditionalFormatting>
  <conditionalFormatting sqref="H54">
    <cfRule type="top10" dxfId="2" priority="4" rank="1"/>
  </conditionalFormatting>
  <conditionalFormatting sqref="J54">
    <cfRule type="top10" dxfId="1" priority="3" rank="1"/>
  </conditionalFormatting>
  <pageMargins left="0.70866141732283472" right="0.70866141732283472" top="0.74803149606299213" bottom="0.74803149606299213" header="0.31496062992125984" footer="0.31496062992125984"/>
  <pageSetup paperSize="9" scale="48" orientation="landscape" r:id="rId1"/>
  <headerFooter>
    <oddFooter>&amp;L&amp;BTorbay and South Devon NHS Foundation Trust Confidential&amp;B&amp;C&amp;D&amp;RPage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0AC0A-90B4-4126-A3C8-9C0CE6DB1D19}">
  <sheetPr>
    <pageSetUpPr fitToPage="1"/>
  </sheetPr>
  <dimension ref="A2:P61"/>
  <sheetViews>
    <sheetView workbookViewId="0">
      <selection activeCell="A2" sqref="A2"/>
    </sheetView>
  </sheetViews>
  <sheetFormatPr defaultRowHeight="15" x14ac:dyDescent="0.25"/>
  <cols>
    <col min="1" max="1" width="17.5703125" customWidth="1"/>
    <col min="2" max="2" width="53.42578125" customWidth="1"/>
    <col min="3" max="4" width="11.7109375" customWidth="1"/>
    <col min="5" max="5" width="5.7109375" bestFit="1" customWidth="1"/>
    <col min="6" max="6" width="9.85546875" bestFit="1" customWidth="1"/>
    <col min="7" max="7" width="32" customWidth="1"/>
    <col min="8" max="8" width="6" customWidth="1"/>
    <col min="9" max="9" width="9.85546875" customWidth="1"/>
    <col min="10" max="10" width="34" customWidth="1"/>
    <col min="11" max="11" width="5.85546875" customWidth="1"/>
    <col min="12" max="12" width="9.7109375" customWidth="1"/>
    <col min="13" max="13" width="35.42578125" customWidth="1"/>
    <col min="14" max="14" width="6.5703125" customWidth="1"/>
    <col min="15" max="15" width="11.140625" customWidth="1"/>
    <col min="16" max="16" width="39.7109375" customWidth="1"/>
  </cols>
  <sheetData>
    <row r="2" spans="1:16" ht="21" x14ac:dyDescent="0.35">
      <c r="A2" s="2"/>
      <c r="B2" s="2"/>
    </row>
    <row r="3" spans="1:16" ht="21" x14ac:dyDescent="0.35">
      <c r="A3" s="2" t="str">
        <f>Summary!A4</f>
        <v>Integrated Sexual Health EHR Procurement Assessment Tool</v>
      </c>
      <c r="B3" s="2"/>
    </row>
    <row r="4" spans="1:16" ht="21" x14ac:dyDescent="0.35">
      <c r="A4" s="2"/>
      <c r="B4" s="2"/>
    </row>
    <row r="5" spans="1:16" ht="18.75" x14ac:dyDescent="0.3">
      <c r="A5" s="13" t="s">
        <v>6</v>
      </c>
      <c r="B5" s="13"/>
    </row>
    <row r="6" spans="1:16" ht="15.75" thickBot="1" x14ac:dyDescent="0.3">
      <c r="A6" s="3"/>
      <c r="B6" s="3"/>
    </row>
    <row r="7" spans="1:16" ht="30" customHeight="1" thickBot="1" x14ac:dyDescent="0.3">
      <c r="E7" s="130" t="str">
        <f>Summary!D9</f>
        <v>Company 1</v>
      </c>
      <c r="F7" s="131"/>
      <c r="G7" s="132"/>
      <c r="H7" s="130" t="str">
        <f>Summary!F9</f>
        <v>Company 2</v>
      </c>
      <c r="I7" s="131"/>
      <c r="J7" s="132"/>
      <c r="K7" s="130" t="str">
        <f>Summary!H9</f>
        <v>Company 3</v>
      </c>
      <c r="L7" s="131"/>
      <c r="M7" s="132"/>
      <c r="N7" s="130" t="str">
        <f>Summary!J9</f>
        <v>Company 4</v>
      </c>
      <c r="O7" s="131"/>
      <c r="P7" s="132"/>
    </row>
    <row r="8" spans="1:16" ht="30.75" thickBot="1" x14ac:dyDescent="0.3">
      <c r="A8" s="99" t="s">
        <v>0</v>
      </c>
      <c r="B8" s="100" t="s">
        <v>40</v>
      </c>
      <c r="C8" s="5" t="s">
        <v>1</v>
      </c>
      <c r="D8" s="6" t="s">
        <v>81</v>
      </c>
      <c r="E8" s="6" t="s">
        <v>4</v>
      </c>
      <c r="F8" s="6" t="s">
        <v>5</v>
      </c>
      <c r="G8" s="7" t="s">
        <v>2</v>
      </c>
      <c r="H8" s="6" t="s">
        <v>4</v>
      </c>
      <c r="I8" s="6" t="s">
        <v>5</v>
      </c>
      <c r="J8" s="7" t="s">
        <v>2</v>
      </c>
      <c r="K8" s="6" t="s">
        <v>4</v>
      </c>
      <c r="L8" s="6" t="s">
        <v>5</v>
      </c>
      <c r="M8" s="7" t="s">
        <v>2</v>
      </c>
      <c r="N8" s="6" t="s">
        <v>4</v>
      </c>
      <c r="O8" s="6" t="s">
        <v>5</v>
      </c>
      <c r="P8" s="7" t="s">
        <v>2</v>
      </c>
    </row>
    <row r="9" spans="1:16" s="37" customFormat="1" x14ac:dyDescent="0.25">
      <c r="A9" s="75">
        <f>Summary!A12</f>
        <v>1.1000000000000001</v>
      </c>
      <c r="B9" s="115" t="s">
        <v>42</v>
      </c>
      <c r="C9" s="118">
        <f>Summary!B12</f>
        <v>0.02</v>
      </c>
      <c r="D9" s="125">
        <f>Summary!C12</f>
        <v>0</v>
      </c>
      <c r="E9" s="35">
        <v>0</v>
      </c>
      <c r="F9" s="36">
        <f>E9/$C$61*C9</f>
        <v>0</v>
      </c>
      <c r="G9" s="32"/>
      <c r="H9" s="35">
        <v>0</v>
      </c>
      <c r="I9" s="36">
        <f>H9/$C$61*C9</f>
        <v>0</v>
      </c>
      <c r="J9" s="32"/>
      <c r="K9" s="35">
        <v>0</v>
      </c>
      <c r="L9" s="36">
        <f>K9/$C$61*C9</f>
        <v>0</v>
      </c>
      <c r="M9" s="32"/>
      <c r="N9" s="35">
        <v>0</v>
      </c>
      <c r="O9" s="36">
        <f>N9/$C$61*C9</f>
        <v>0</v>
      </c>
      <c r="P9" s="32"/>
    </row>
    <row r="10" spans="1:16" s="37" customFormat="1" x14ac:dyDescent="0.25">
      <c r="A10" s="52">
        <f>Summary!A13</f>
        <v>1.2</v>
      </c>
      <c r="B10" s="116" t="s">
        <v>43</v>
      </c>
      <c r="C10" s="119">
        <f>Summary!B13</f>
        <v>0.02</v>
      </c>
      <c r="D10" s="125">
        <f>Summary!C13</f>
        <v>0</v>
      </c>
      <c r="E10" s="35">
        <v>0</v>
      </c>
      <c r="F10" s="36">
        <f>E10/$C$61*C10</f>
        <v>0</v>
      </c>
      <c r="G10" s="33"/>
      <c r="H10" s="35">
        <v>0</v>
      </c>
      <c r="I10" s="36">
        <f>H10/$C$61*C10</f>
        <v>0</v>
      </c>
      <c r="J10" s="33"/>
      <c r="K10" s="35">
        <v>0</v>
      </c>
      <c r="L10" s="36">
        <f>K10/$C$61*C10</f>
        <v>0</v>
      </c>
      <c r="M10" s="33"/>
      <c r="N10" s="35">
        <v>0</v>
      </c>
      <c r="O10" s="36">
        <f>N10/$C$61*C10</f>
        <v>0</v>
      </c>
      <c r="P10" s="33"/>
    </row>
    <row r="11" spans="1:16" s="37" customFormat="1" x14ac:dyDescent="0.25">
      <c r="A11" s="52">
        <f>Summary!A14</f>
        <v>1.3</v>
      </c>
      <c r="B11" s="116" t="s">
        <v>88</v>
      </c>
      <c r="C11" s="119">
        <f>Summary!B14</f>
        <v>0.02</v>
      </c>
      <c r="D11" s="125">
        <f>Summary!C14</f>
        <v>0</v>
      </c>
      <c r="E11" s="35">
        <v>0</v>
      </c>
      <c r="F11" s="36">
        <f>E11/$C$61*C11</f>
        <v>0</v>
      </c>
      <c r="G11" s="33"/>
      <c r="H11" s="35">
        <v>0</v>
      </c>
      <c r="I11" s="36">
        <f>H11/$C$61*C11</f>
        <v>0</v>
      </c>
      <c r="J11" s="33"/>
      <c r="K11" s="35">
        <v>0</v>
      </c>
      <c r="L11" s="36">
        <f>K11/$C$61*C11</f>
        <v>0</v>
      </c>
      <c r="M11" s="33"/>
      <c r="N11" s="35">
        <v>0</v>
      </c>
      <c r="O11" s="36">
        <f>N11/$C$61*C11</f>
        <v>0</v>
      </c>
      <c r="P11" s="33"/>
    </row>
    <row r="12" spans="1:16" s="37" customFormat="1" x14ac:dyDescent="0.25">
      <c r="A12" s="52">
        <f>Summary!A15</f>
        <v>1.4</v>
      </c>
      <c r="B12" s="101" t="s">
        <v>44</v>
      </c>
      <c r="C12" s="119">
        <f>Summary!B15</f>
        <v>0.02</v>
      </c>
      <c r="D12" s="125">
        <f>Summary!C15</f>
        <v>0</v>
      </c>
      <c r="E12" s="35">
        <v>0</v>
      </c>
      <c r="F12" s="36">
        <f>E12/$C$61*C12</f>
        <v>0</v>
      </c>
      <c r="G12" s="33"/>
      <c r="H12" s="35">
        <v>0</v>
      </c>
      <c r="I12" s="36">
        <f>H12/$C$61*C12</f>
        <v>0</v>
      </c>
      <c r="J12" s="33"/>
      <c r="K12" s="35">
        <v>0</v>
      </c>
      <c r="L12" s="36">
        <f>K12/$C$61*C12</f>
        <v>0</v>
      </c>
      <c r="M12" s="33"/>
      <c r="N12" s="35">
        <v>0</v>
      </c>
      <c r="O12" s="36">
        <f>N12/$C$61*C12</f>
        <v>0</v>
      </c>
      <c r="P12" s="33"/>
    </row>
    <row r="13" spans="1:16" s="37" customFormat="1" ht="15.75" thickBot="1" x14ac:dyDescent="0.3">
      <c r="A13" s="76">
        <f>Summary!A16</f>
        <v>1.5</v>
      </c>
      <c r="B13" s="102" t="s">
        <v>45</v>
      </c>
      <c r="C13" s="120">
        <f>Summary!B16</f>
        <v>0.02</v>
      </c>
      <c r="D13" s="126">
        <f>Summary!C16</f>
        <v>0</v>
      </c>
      <c r="E13" s="77">
        <v>0</v>
      </c>
      <c r="F13" s="78">
        <f>E13/$C$61*C13</f>
        <v>0</v>
      </c>
      <c r="G13" s="79"/>
      <c r="H13" s="77">
        <v>0</v>
      </c>
      <c r="I13" s="78">
        <f>H13/$C$61*C13</f>
        <v>0</v>
      </c>
      <c r="J13" s="79"/>
      <c r="K13" s="77">
        <v>0</v>
      </c>
      <c r="L13" s="78">
        <f>K13/$C$61*C13</f>
        <v>0</v>
      </c>
      <c r="M13" s="79"/>
      <c r="N13" s="77">
        <v>0</v>
      </c>
      <c r="O13" s="78">
        <f>N13/$C$61*C13</f>
        <v>0</v>
      </c>
      <c r="P13" s="79"/>
    </row>
    <row r="14" spans="1:16" s="37" customFormat="1" x14ac:dyDescent="0.25">
      <c r="A14" s="75">
        <f>Summary!A17</f>
        <v>2.1</v>
      </c>
      <c r="B14" s="103" t="s">
        <v>46</v>
      </c>
      <c r="C14" s="118">
        <f>Summary!B17</f>
        <v>0.02</v>
      </c>
      <c r="D14" s="125">
        <f>Summary!C17</f>
        <v>0</v>
      </c>
      <c r="E14" s="35">
        <v>0</v>
      </c>
      <c r="F14" s="36">
        <f>E14/$C$61*C14</f>
        <v>0</v>
      </c>
      <c r="G14" s="32"/>
      <c r="H14" s="35">
        <v>0</v>
      </c>
      <c r="I14" s="36">
        <f>H14/$C$61*C14</f>
        <v>0</v>
      </c>
      <c r="J14" s="32"/>
      <c r="K14" s="35">
        <v>0</v>
      </c>
      <c r="L14" s="36">
        <f>K14/$C$61*C14</f>
        <v>0</v>
      </c>
      <c r="M14" s="32"/>
      <c r="N14" s="35">
        <v>0</v>
      </c>
      <c r="O14" s="36">
        <f>N14/$C$61*C14</f>
        <v>0</v>
      </c>
      <c r="P14" s="32"/>
    </row>
    <row r="15" spans="1:16" s="37" customFormat="1" x14ac:dyDescent="0.25">
      <c r="A15" s="52">
        <f>Summary!A18</f>
        <v>2.2000000000000002</v>
      </c>
      <c r="B15" s="101" t="s">
        <v>47</v>
      </c>
      <c r="C15" s="119">
        <f>Summary!B18</f>
        <v>0.02</v>
      </c>
      <c r="D15" s="125">
        <f>Summary!C18</f>
        <v>0</v>
      </c>
      <c r="E15" s="35">
        <v>0</v>
      </c>
      <c r="F15" s="36">
        <f>E15/$C$61*C15</f>
        <v>0</v>
      </c>
      <c r="G15" s="33"/>
      <c r="H15" s="35">
        <v>0</v>
      </c>
      <c r="I15" s="36">
        <f>H15/$C$61*C15</f>
        <v>0</v>
      </c>
      <c r="J15" s="33"/>
      <c r="K15" s="35">
        <v>0</v>
      </c>
      <c r="L15" s="36">
        <f>K15/$C$61*C15</f>
        <v>0</v>
      </c>
      <c r="M15" s="33"/>
      <c r="N15" s="35">
        <v>0</v>
      </c>
      <c r="O15" s="36">
        <f>N15/$C$61*C15</f>
        <v>0</v>
      </c>
      <c r="P15" s="33"/>
    </row>
    <row r="16" spans="1:16" s="37" customFormat="1" x14ac:dyDescent="0.25">
      <c r="A16" s="52">
        <f>Summary!A19</f>
        <v>2.2999999999999998</v>
      </c>
      <c r="B16" s="101" t="s">
        <v>48</v>
      </c>
      <c r="C16" s="119">
        <f>Summary!B19</f>
        <v>0.02</v>
      </c>
      <c r="D16" s="125">
        <f>Summary!C19</f>
        <v>0</v>
      </c>
      <c r="E16" s="35">
        <v>0</v>
      </c>
      <c r="F16" s="36">
        <f>E16/$C$61*C16</f>
        <v>0</v>
      </c>
      <c r="G16" s="33"/>
      <c r="H16" s="35">
        <v>0</v>
      </c>
      <c r="I16" s="36">
        <f>H16/$C$61*C16</f>
        <v>0</v>
      </c>
      <c r="J16" s="33"/>
      <c r="K16" s="35">
        <v>0</v>
      </c>
      <c r="L16" s="36">
        <f>K16/$C$61*C16</f>
        <v>0</v>
      </c>
      <c r="M16" s="33"/>
      <c r="N16" s="35">
        <v>0</v>
      </c>
      <c r="O16" s="36">
        <f>N16/$C$61*C16</f>
        <v>0</v>
      </c>
      <c r="P16" s="33"/>
    </row>
    <row r="17" spans="1:16" s="37" customFormat="1" x14ac:dyDescent="0.25">
      <c r="A17" s="52">
        <f>Summary!A20</f>
        <v>2.4</v>
      </c>
      <c r="B17" s="101" t="s">
        <v>49</v>
      </c>
      <c r="C17" s="119">
        <f>Summary!B20</f>
        <v>0.02</v>
      </c>
      <c r="D17" s="125">
        <f>Summary!C20</f>
        <v>0</v>
      </c>
      <c r="E17" s="35">
        <v>0</v>
      </c>
      <c r="F17" s="36">
        <f>E17/$C$61*C17</f>
        <v>0</v>
      </c>
      <c r="G17" s="33"/>
      <c r="H17" s="35">
        <v>0</v>
      </c>
      <c r="I17" s="36">
        <f>H17/$C$61*C17</f>
        <v>0</v>
      </c>
      <c r="J17" s="33"/>
      <c r="K17" s="35">
        <v>0</v>
      </c>
      <c r="L17" s="36">
        <f>K17/$C$61*C17</f>
        <v>0</v>
      </c>
      <c r="M17" s="33"/>
      <c r="N17" s="35">
        <v>0</v>
      </c>
      <c r="O17" s="36">
        <f>N17/$C$61*C17</f>
        <v>0</v>
      </c>
      <c r="P17" s="33"/>
    </row>
    <row r="18" spans="1:16" s="37" customFormat="1" x14ac:dyDescent="0.25">
      <c r="A18" s="52">
        <f>Summary!A21</f>
        <v>2.5</v>
      </c>
      <c r="B18" s="101" t="s">
        <v>50</v>
      </c>
      <c r="C18" s="119">
        <f>Summary!B21</f>
        <v>0.02</v>
      </c>
      <c r="D18" s="125">
        <f>Summary!C21</f>
        <v>0</v>
      </c>
      <c r="E18" s="35">
        <v>0</v>
      </c>
      <c r="F18" s="36">
        <f>E18/$C$61*C18</f>
        <v>0</v>
      </c>
      <c r="G18" s="33"/>
      <c r="H18" s="35">
        <v>0</v>
      </c>
      <c r="I18" s="36">
        <f>H18/$C$61*C18</f>
        <v>0</v>
      </c>
      <c r="J18" s="33"/>
      <c r="K18" s="35">
        <v>0</v>
      </c>
      <c r="L18" s="36">
        <f>K18/$C$61*C18</f>
        <v>0</v>
      </c>
      <c r="M18" s="33"/>
      <c r="N18" s="35">
        <v>0</v>
      </c>
      <c r="O18" s="36">
        <f>N18/$C$61*C18</f>
        <v>0</v>
      </c>
      <c r="P18" s="33"/>
    </row>
    <row r="19" spans="1:16" s="37" customFormat="1" ht="15.75" thickBot="1" x14ac:dyDescent="0.3">
      <c r="A19" s="76">
        <f>Summary!A22</f>
        <v>2.6</v>
      </c>
      <c r="B19" s="102" t="s">
        <v>51</v>
      </c>
      <c r="C19" s="120">
        <f>Summary!B22</f>
        <v>0.02</v>
      </c>
      <c r="D19" s="126">
        <f>Summary!C22</f>
        <v>0</v>
      </c>
      <c r="E19" s="77">
        <v>0</v>
      </c>
      <c r="F19" s="78">
        <f>E19/$C$61*C19</f>
        <v>0</v>
      </c>
      <c r="G19" s="79"/>
      <c r="H19" s="77">
        <v>0</v>
      </c>
      <c r="I19" s="78">
        <f>H19/$C$61*C19</f>
        <v>0</v>
      </c>
      <c r="J19" s="79"/>
      <c r="K19" s="77">
        <v>0</v>
      </c>
      <c r="L19" s="78">
        <f>K19/$C$61*C19</f>
        <v>0</v>
      </c>
      <c r="M19" s="79"/>
      <c r="N19" s="77">
        <v>0</v>
      </c>
      <c r="O19" s="78">
        <f>N19/$C$61*C19</f>
        <v>0</v>
      </c>
      <c r="P19" s="79"/>
    </row>
    <row r="20" spans="1:16" s="37" customFormat="1" x14ac:dyDescent="0.25">
      <c r="A20" s="75">
        <f>Summary!A23</f>
        <v>3.1</v>
      </c>
      <c r="B20" s="103" t="s">
        <v>89</v>
      </c>
      <c r="C20" s="118">
        <f>Summary!B23</f>
        <v>0.02</v>
      </c>
      <c r="D20" s="125">
        <f>Summary!C23</f>
        <v>0</v>
      </c>
      <c r="E20" s="35">
        <v>0</v>
      </c>
      <c r="F20" s="36">
        <f>E20/$C$61*C20</f>
        <v>0</v>
      </c>
      <c r="G20" s="32"/>
      <c r="H20" s="35">
        <v>0</v>
      </c>
      <c r="I20" s="36">
        <f>H20/$C$61*C20</f>
        <v>0</v>
      </c>
      <c r="J20" s="32"/>
      <c r="K20" s="35">
        <v>0</v>
      </c>
      <c r="L20" s="36">
        <f>K20/$C$61*C20</f>
        <v>0</v>
      </c>
      <c r="M20" s="32"/>
      <c r="N20" s="35">
        <v>0</v>
      </c>
      <c r="O20" s="36">
        <f>N20/$C$61*C20</f>
        <v>0</v>
      </c>
      <c r="P20" s="32"/>
    </row>
    <row r="21" spans="1:16" s="37" customFormat="1" x14ac:dyDescent="0.25">
      <c r="A21" s="52">
        <f>Summary!A24</f>
        <v>3.2</v>
      </c>
      <c r="B21" s="101" t="s">
        <v>90</v>
      </c>
      <c r="C21" s="119">
        <f>Summary!B24</f>
        <v>0.02</v>
      </c>
      <c r="D21" s="125">
        <f>Summary!C24</f>
        <v>0</v>
      </c>
      <c r="E21" s="35">
        <v>0</v>
      </c>
      <c r="F21" s="36">
        <f>E21/$C$61*C21</f>
        <v>0</v>
      </c>
      <c r="G21" s="33"/>
      <c r="H21" s="35">
        <v>0</v>
      </c>
      <c r="I21" s="36">
        <f>H21/$C$61*C21</f>
        <v>0</v>
      </c>
      <c r="J21" s="33"/>
      <c r="K21" s="35">
        <v>0</v>
      </c>
      <c r="L21" s="36">
        <f>K21/$C$61*C21</f>
        <v>0</v>
      </c>
      <c r="M21" s="33"/>
      <c r="N21" s="35">
        <v>0</v>
      </c>
      <c r="O21" s="36">
        <f>N21/$C$61*C21</f>
        <v>0</v>
      </c>
      <c r="P21" s="33"/>
    </row>
    <row r="22" spans="1:16" s="37" customFormat="1" x14ac:dyDescent="0.25">
      <c r="A22" s="52">
        <f>Summary!A25</f>
        <v>3.3</v>
      </c>
      <c r="B22" s="101" t="s">
        <v>91</v>
      </c>
      <c r="C22" s="119">
        <f>Summary!B25</f>
        <v>0.02</v>
      </c>
      <c r="D22" s="125">
        <f>Summary!C25</f>
        <v>0</v>
      </c>
      <c r="E22" s="35">
        <v>0</v>
      </c>
      <c r="F22" s="36">
        <f>E22/$C$61*C22</f>
        <v>0</v>
      </c>
      <c r="G22" s="33"/>
      <c r="H22" s="35">
        <v>0</v>
      </c>
      <c r="I22" s="36">
        <f>H22/$C$61*C22</f>
        <v>0</v>
      </c>
      <c r="J22" s="33"/>
      <c r="K22" s="35">
        <v>0</v>
      </c>
      <c r="L22" s="36">
        <f>K22/$C$61*C22</f>
        <v>0</v>
      </c>
      <c r="M22" s="33"/>
      <c r="N22" s="35">
        <v>0</v>
      </c>
      <c r="O22" s="36">
        <f>N22/$C$61*C22</f>
        <v>0</v>
      </c>
      <c r="P22" s="33"/>
    </row>
    <row r="23" spans="1:16" s="37" customFormat="1" ht="15.75" thickBot="1" x14ac:dyDescent="0.3">
      <c r="A23" s="76">
        <f>Summary!A26</f>
        <v>3.4</v>
      </c>
      <c r="B23" s="102" t="s">
        <v>92</v>
      </c>
      <c r="C23" s="120">
        <f>Summary!B26</f>
        <v>0.02</v>
      </c>
      <c r="D23" s="148">
        <f>Summary!C26</f>
        <v>0</v>
      </c>
      <c r="E23" s="77">
        <v>0</v>
      </c>
      <c r="F23" s="78">
        <f>E23/$C$61*C23</f>
        <v>0</v>
      </c>
      <c r="G23" s="79"/>
      <c r="H23" s="77">
        <v>0</v>
      </c>
      <c r="I23" s="78">
        <f>H23/$C$61*C23</f>
        <v>0</v>
      </c>
      <c r="J23" s="79"/>
      <c r="K23" s="77">
        <v>0</v>
      </c>
      <c r="L23" s="78">
        <f>K23/$C$61*C23</f>
        <v>0</v>
      </c>
      <c r="M23" s="79"/>
      <c r="N23" s="77">
        <v>0</v>
      </c>
      <c r="O23" s="78">
        <f>N23/$C$61*C23</f>
        <v>0</v>
      </c>
      <c r="P23" s="79"/>
    </row>
    <row r="24" spans="1:16" s="37" customFormat="1" x14ac:dyDescent="0.25">
      <c r="A24" s="75">
        <f>Summary!A27</f>
        <v>4.0999999999999996</v>
      </c>
      <c r="B24" s="103" t="s">
        <v>52</v>
      </c>
      <c r="C24" s="118">
        <f>Summary!B27</f>
        <v>0.02</v>
      </c>
      <c r="D24" s="125">
        <f>Summary!C27</f>
        <v>0</v>
      </c>
      <c r="E24" s="35">
        <v>0</v>
      </c>
      <c r="F24" s="36">
        <f>E24/$C$61*C24</f>
        <v>0</v>
      </c>
      <c r="G24" s="32"/>
      <c r="H24" s="35">
        <v>0</v>
      </c>
      <c r="I24" s="36">
        <f>H24/$C$61*C24</f>
        <v>0</v>
      </c>
      <c r="J24" s="32"/>
      <c r="K24" s="35">
        <v>0</v>
      </c>
      <c r="L24" s="36">
        <f>K24/$C$61*C24</f>
        <v>0</v>
      </c>
      <c r="M24" s="32"/>
      <c r="N24" s="35">
        <v>0</v>
      </c>
      <c r="O24" s="36">
        <f>N24/$C$61*C24</f>
        <v>0</v>
      </c>
      <c r="P24" s="32"/>
    </row>
    <row r="25" spans="1:16" s="37" customFormat="1" x14ac:dyDescent="0.25">
      <c r="A25" s="52">
        <f>Summary!A28</f>
        <v>4.2</v>
      </c>
      <c r="B25" s="101" t="s">
        <v>53</v>
      </c>
      <c r="C25" s="119">
        <f>Summary!B28</f>
        <v>0.02</v>
      </c>
      <c r="D25" s="125">
        <f>Summary!C28</f>
        <v>0</v>
      </c>
      <c r="E25" s="35">
        <v>0</v>
      </c>
      <c r="F25" s="36">
        <f>E25/$C$61*C25</f>
        <v>0</v>
      </c>
      <c r="G25" s="33"/>
      <c r="H25" s="35">
        <v>0</v>
      </c>
      <c r="I25" s="36">
        <f>H25/$C$61*C25</f>
        <v>0</v>
      </c>
      <c r="J25" s="33"/>
      <c r="K25" s="35">
        <v>0</v>
      </c>
      <c r="L25" s="36">
        <f>K25/$C$61*C25</f>
        <v>0</v>
      </c>
      <c r="M25" s="33"/>
      <c r="N25" s="35">
        <v>0</v>
      </c>
      <c r="O25" s="36">
        <f>N25/$C$61*C25</f>
        <v>0</v>
      </c>
      <c r="P25" s="33"/>
    </row>
    <row r="26" spans="1:16" s="37" customFormat="1" ht="15.75" thickBot="1" x14ac:dyDescent="0.3">
      <c r="A26" s="76">
        <f>Summary!A29</f>
        <v>4.3</v>
      </c>
      <c r="B26" s="102" t="s">
        <v>54</v>
      </c>
      <c r="C26" s="120">
        <f>Summary!B29</f>
        <v>0.02</v>
      </c>
      <c r="D26" s="126">
        <f>Summary!C29</f>
        <v>0</v>
      </c>
      <c r="E26" s="77">
        <v>0</v>
      </c>
      <c r="F26" s="78">
        <f>E26/$C$61*C26</f>
        <v>0</v>
      </c>
      <c r="G26" s="79"/>
      <c r="H26" s="77">
        <v>0</v>
      </c>
      <c r="I26" s="78">
        <f>H26/$C$61*C26</f>
        <v>0</v>
      </c>
      <c r="J26" s="79"/>
      <c r="K26" s="77">
        <v>0</v>
      </c>
      <c r="L26" s="78">
        <f>K26/$C$61*C26</f>
        <v>0</v>
      </c>
      <c r="M26" s="79"/>
      <c r="N26" s="77">
        <v>0</v>
      </c>
      <c r="O26" s="78">
        <f>N26/$C$61*C26</f>
        <v>0</v>
      </c>
      <c r="P26" s="79"/>
    </row>
    <row r="27" spans="1:16" s="37" customFormat="1" x14ac:dyDescent="0.25">
      <c r="A27" s="75">
        <f>Summary!A30</f>
        <v>5.0999999999999996</v>
      </c>
      <c r="B27" s="103" t="s">
        <v>55</v>
      </c>
      <c r="C27" s="118">
        <f>Summary!B30</f>
        <v>0.02</v>
      </c>
      <c r="D27" s="125">
        <f>Summary!C30</f>
        <v>0</v>
      </c>
      <c r="E27" s="35">
        <v>0</v>
      </c>
      <c r="F27" s="36">
        <f>E27/$C$61*C27</f>
        <v>0</v>
      </c>
      <c r="G27" s="32"/>
      <c r="H27" s="35">
        <v>0</v>
      </c>
      <c r="I27" s="36">
        <f>H27/$C$61*C27</f>
        <v>0</v>
      </c>
      <c r="J27" s="32"/>
      <c r="K27" s="35">
        <v>0</v>
      </c>
      <c r="L27" s="36">
        <f>K27/$C$61*C27</f>
        <v>0</v>
      </c>
      <c r="M27" s="32"/>
      <c r="N27" s="35">
        <v>0</v>
      </c>
      <c r="O27" s="36">
        <f>N27/$C$61*C27</f>
        <v>0</v>
      </c>
      <c r="P27" s="32"/>
    </row>
    <row r="28" spans="1:16" s="37" customFormat="1" x14ac:dyDescent="0.25">
      <c r="A28" s="52">
        <f>Summary!A31</f>
        <v>5.2</v>
      </c>
      <c r="B28" s="101" t="s">
        <v>56</v>
      </c>
      <c r="C28" s="119">
        <f>Summary!B31</f>
        <v>0.02</v>
      </c>
      <c r="D28" s="125">
        <f>Summary!C31</f>
        <v>0</v>
      </c>
      <c r="E28" s="35">
        <v>0</v>
      </c>
      <c r="F28" s="36">
        <f>E28/$C$61*C28</f>
        <v>0</v>
      </c>
      <c r="G28" s="33"/>
      <c r="H28" s="35">
        <v>0</v>
      </c>
      <c r="I28" s="36">
        <f>H28/$C$61*C28</f>
        <v>0</v>
      </c>
      <c r="J28" s="33"/>
      <c r="K28" s="35">
        <v>0</v>
      </c>
      <c r="L28" s="36">
        <f>K28/$C$61*C28</f>
        <v>0</v>
      </c>
      <c r="M28" s="33"/>
      <c r="N28" s="35">
        <v>0</v>
      </c>
      <c r="O28" s="36">
        <f>N28/$C$61*C28</f>
        <v>0</v>
      </c>
      <c r="P28" s="33"/>
    </row>
    <row r="29" spans="1:16" s="37" customFormat="1" x14ac:dyDescent="0.25">
      <c r="A29" s="52">
        <f>Summary!A32</f>
        <v>5.3</v>
      </c>
      <c r="B29" s="101" t="s">
        <v>57</v>
      </c>
      <c r="C29" s="119">
        <f>Summary!B32</f>
        <v>0.02</v>
      </c>
      <c r="D29" s="125">
        <f>Summary!C32</f>
        <v>0</v>
      </c>
      <c r="E29" s="35">
        <v>0</v>
      </c>
      <c r="F29" s="36">
        <f>E29/$C$61*C29</f>
        <v>0</v>
      </c>
      <c r="G29" s="33"/>
      <c r="H29" s="35">
        <v>0</v>
      </c>
      <c r="I29" s="36">
        <f>H29/$C$61*C29</f>
        <v>0</v>
      </c>
      <c r="J29" s="33"/>
      <c r="K29" s="35">
        <v>0</v>
      </c>
      <c r="L29" s="36">
        <f>K29/$C$61*C29</f>
        <v>0</v>
      </c>
      <c r="M29" s="33"/>
      <c r="N29" s="35">
        <v>0</v>
      </c>
      <c r="O29" s="36">
        <f>N29/$C$61*C29</f>
        <v>0</v>
      </c>
      <c r="P29" s="33"/>
    </row>
    <row r="30" spans="1:16" s="37" customFormat="1" ht="15.75" thickBot="1" x14ac:dyDescent="0.3">
      <c r="A30" s="76">
        <f>Summary!A33</f>
        <v>5.4</v>
      </c>
      <c r="B30" s="102" t="s">
        <v>58</v>
      </c>
      <c r="C30" s="120">
        <f>Summary!B33</f>
        <v>0.02</v>
      </c>
      <c r="D30" s="126">
        <f>Summary!C33</f>
        <v>0</v>
      </c>
      <c r="E30" s="77">
        <v>0</v>
      </c>
      <c r="F30" s="78">
        <f>E30/$C$61*C30</f>
        <v>0</v>
      </c>
      <c r="G30" s="79"/>
      <c r="H30" s="77">
        <v>0</v>
      </c>
      <c r="I30" s="78">
        <f>H30/$C$61*C30</f>
        <v>0</v>
      </c>
      <c r="J30" s="79"/>
      <c r="K30" s="77">
        <v>0</v>
      </c>
      <c r="L30" s="78">
        <f>K30/$C$61*C30</f>
        <v>0</v>
      </c>
      <c r="M30" s="79"/>
      <c r="N30" s="77">
        <v>0</v>
      </c>
      <c r="O30" s="78">
        <f>N30/$C$61*C30</f>
        <v>0</v>
      </c>
      <c r="P30" s="79"/>
    </row>
    <row r="31" spans="1:16" s="37" customFormat="1" x14ac:dyDescent="0.25">
      <c r="A31" s="75">
        <f>Summary!A34</f>
        <v>6.1</v>
      </c>
      <c r="B31" s="103" t="s">
        <v>59</v>
      </c>
      <c r="C31" s="118">
        <f>Summary!B34</f>
        <v>0.02</v>
      </c>
      <c r="D31" s="125">
        <f>Summary!C34</f>
        <v>0</v>
      </c>
      <c r="E31" s="35">
        <v>0</v>
      </c>
      <c r="F31" s="36">
        <f>E31/$C$61*C31</f>
        <v>0</v>
      </c>
      <c r="G31" s="32"/>
      <c r="H31" s="35">
        <v>0</v>
      </c>
      <c r="I31" s="36">
        <f>H31/$C$61*C31</f>
        <v>0</v>
      </c>
      <c r="J31" s="32"/>
      <c r="K31" s="35">
        <v>0</v>
      </c>
      <c r="L31" s="36">
        <f>K31/$C$61*C31</f>
        <v>0</v>
      </c>
      <c r="M31" s="32"/>
      <c r="N31" s="35">
        <v>0</v>
      </c>
      <c r="O31" s="36">
        <f>N31/$C$61*C31</f>
        <v>0</v>
      </c>
      <c r="P31" s="32"/>
    </row>
    <row r="32" spans="1:16" s="37" customFormat="1" x14ac:dyDescent="0.25">
      <c r="A32" s="52">
        <f>Summary!A35</f>
        <v>6.2</v>
      </c>
      <c r="B32" s="101" t="s">
        <v>60</v>
      </c>
      <c r="C32" s="119">
        <f>Summary!B35</f>
        <v>0.02</v>
      </c>
      <c r="D32" s="125">
        <f>Summary!C35</f>
        <v>0</v>
      </c>
      <c r="E32" s="35">
        <v>0</v>
      </c>
      <c r="F32" s="36">
        <f>E32/$C$61*C32</f>
        <v>0</v>
      </c>
      <c r="G32" s="33"/>
      <c r="H32" s="35">
        <v>0</v>
      </c>
      <c r="I32" s="36">
        <f>H32/$C$61*C32</f>
        <v>0</v>
      </c>
      <c r="J32" s="33"/>
      <c r="K32" s="35">
        <v>0</v>
      </c>
      <c r="L32" s="36">
        <f>K32/$C$61*C32</f>
        <v>0</v>
      </c>
      <c r="M32" s="33"/>
      <c r="N32" s="35">
        <v>0</v>
      </c>
      <c r="O32" s="36">
        <f>N32/$C$61*C32</f>
        <v>0</v>
      </c>
      <c r="P32" s="33"/>
    </row>
    <row r="33" spans="1:16" s="37" customFormat="1" x14ac:dyDescent="0.25">
      <c r="A33" s="52">
        <f>Summary!A36</f>
        <v>6.3</v>
      </c>
      <c r="B33" s="101" t="s">
        <v>61</v>
      </c>
      <c r="C33" s="119">
        <f>Summary!B36</f>
        <v>0.02</v>
      </c>
      <c r="D33" s="125">
        <f>Summary!C36</f>
        <v>0</v>
      </c>
      <c r="E33" s="35">
        <v>0</v>
      </c>
      <c r="F33" s="36">
        <f>E33/$C$61*C33</f>
        <v>0</v>
      </c>
      <c r="G33" s="33"/>
      <c r="H33" s="35">
        <v>0</v>
      </c>
      <c r="I33" s="36">
        <f>H33/$C$61*C33</f>
        <v>0</v>
      </c>
      <c r="J33" s="33"/>
      <c r="K33" s="35">
        <v>0</v>
      </c>
      <c r="L33" s="36">
        <f>K33/$C$61*C33</f>
        <v>0</v>
      </c>
      <c r="M33" s="33"/>
      <c r="N33" s="35">
        <v>0</v>
      </c>
      <c r="O33" s="36">
        <f>N33/$C$61*C33</f>
        <v>0</v>
      </c>
      <c r="P33" s="33"/>
    </row>
    <row r="34" spans="1:16" s="37" customFormat="1" ht="15.75" thickBot="1" x14ac:dyDescent="0.3">
      <c r="A34" s="76">
        <f>Summary!A37</f>
        <v>6.4</v>
      </c>
      <c r="B34" s="104" t="s">
        <v>62</v>
      </c>
      <c r="C34" s="120">
        <f>Summary!B37</f>
        <v>0.02</v>
      </c>
      <c r="D34" s="126">
        <f>Summary!C37</f>
        <v>0</v>
      </c>
      <c r="E34" s="77">
        <v>0</v>
      </c>
      <c r="F34" s="78">
        <f>E34/$C$61*C34</f>
        <v>0</v>
      </c>
      <c r="G34" s="79"/>
      <c r="H34" s="77">
        <v>0</v>
      </c>
      <c r="I34" s="78">
        <f>H34/$C$61*C34</f>
        <v>0</v>
      </c>
      <c r="J34" s="79"/>
      <c r="K34" s="77">
        <v>0</v>
      </c>
      <c r="L34" s="78">
        <f>K34/$C$61*C34</f>
        <v>0</v>
      </c>
      <c r="M34" s="79"/>
      <c r="N34" s="77">
        <v>0</v>
      </c>
      <c r="O34" s="78">
        <f>N34/$C$61*C34</f>
        <v>0</v>
      </c>
      <c r="P34" s="79"/>
    </row>
    <row r="35" spans="1:16" s="37" customFormat="1" x14ac:dyDescent="0.25">
      <c r="A35" s="75">
        <f>Summary!A38</f>
        <v>7.1</v>
      </c>
      <c r="B35" s="105" t="s">
        <v>63</v>
      </c>
      <c r="C35" s="118">
        <f>Summary!B38</f>
        <v>0.02</v>
      </c>
      <c r="D35" s="125">
        <f>Summary!C38</f>
        <v>0</v>
      </c>
      <c r="E35" s="35">
        <v>0</v>
      </c>
      <c r="F35" s="36">
        <f>E35/$C$61*C35</f>
        <v>0</v>
      </c>
      <c r="G35" s="80"/>
      <c r="H35" s="35">
        <v>0</v>
      </c>
      <c r="I35" s="36">
        <f>H35/$C$61*C35</f>
        <v>0</v>
      </c>
      <c r="J35" s="80"/>
      <c r="K35" s="35">
        <v>0</v>
      </c>
      <c r="L35" s="36">
        <f>K35/$C$61*C35</f>
        <v>0</v>
      </c>
      <c r="M35" s="80"/>
      <c r="N35" s="35">
        <v>0</v>
      </c>
      <c r="O35" s="36">
        <f>N35/$C$61*C35</f>
        <v>0</v>
      </c>
      <c r="P35" s="81"/>
    </row>
    <row r="36" spans="1:16" s="37" customFormat="1" x14ac:dyDescent="0.25">
      <c r="A36" s="52">
        <f>Summary!A39</f>
        <v>7.2</v>
      </c>
      <c r="B36" s="106" t="s">
        <v>64</v>
      </c>
      <c r="C36" s="119">
        <f>Summary!B39</f>
        <v>0.02</v>
      </c>
      <c r="D36" s="125">
        <f>Summary!C39</f>
        <v>0</v>
      </c>
      <c r="E36" s="35">
        <v>0</v>
      </c>
      <c r="F36" s="36">
        <f>E36/$C$61*C36</f>
        <v>0</v>
      </c>
      <c r="G36" s="53"/>
      <c r="H36" s="35">
        <v>0</v>
      </c>
      <c r="I36" s="36">
        <f>H36/$C$61*C36</f>
        <v>0</v>
      </c>
      <c r="J36" s="53"/>
      <c r="K36" s="35">
        <v>0</v>
      </c>
      <c r="L36" s="36">
        <f>K36/$C$61*C36</f>
        <v>0</v>
      </c>
      <c r="M36" s="53"/>
      <c r="N36" s="35">
        <v>0</v>
      </c>
      <c r="O36" s="36">
        <f>N36/$C$61*C36</f>
        <v>0</v>
      </c>
      <c r="P36" s="70"/>
    </row>
    <row r="37" spans="1:16" s="37" customFormat="1" x14ac:dyDescent="0.25">
      <c r="A37" s="52">
        <f>Summary!A40</f>
        <v>7.3</v>
      </c>
      <c r="B37" s="106" t="s">
        <v>65</v>
      </c>
      <c r="C37" s="119">
        <f>Summary!B40</f>
        <v>0.02</v>
      </c>
      <c r="D37" s="125">
        <f>Summary!C40</f>
        <v>0</v>
      </c>
      <c r="E37" s="35">
        <v>0</v>
      </c>
      <c r="F37" s="36">
        <f>E37/$C$61*C37</f>
        <v>0</v>
      </c>
      <c r="G37" s="53"/>
      <c r="H37" s="35">
        <v>0</v>
      </c>
      <c r="I37" s="36">
        <f>H37/$C$61*C37</f>
        <v>0</v>
      </c>
      <c r="J37" s="53"/>
      <c r="K37" s="35">
        <v>0</v>
      </c>
      <c r="L37" s="36">
        <f>K37/$C$61*C37</f>
        <v>0</v>
      </c>
      <c r="M37" s="53"/>
      <c r="N37" s="35">
        <v>0</v>
      </c>
      <c r="O37" s="36">
        <f>N37/$C$61*C37</f>
        <v>0</v>
      </c>
      <c r="P37" s="70"/>
    </row>
    <row r="38" spans="1:16" s="37" customFormat="1" x14ac:dyDescent="0.25">
      <c r="A38" s="52">
        <f>Summary!A41</f>
        <v>7.4</v>
      </c>
      <c r="B38" s="106" t="s">
        <v>66</v>
      </c>
      <c r="C38" s="119">
        <f>Summary!B41</f>
        <v>0.02</v>
      </c>
      <c r="D38" s="125">
        <f>Summary!C41</f>
        <v>0</v>
      </c>
      <c r="E38" s="35">
        <v>0</v>
      </c>
      <c r="F38" s="36">
        <f>E38/$C$61*C38</f>
        <v>0</v>
      </c>
      <c r="G38" s="53"/>
      <c r="H38" s="35">
        <v>0</v>
      </c>
      <c r="I38" s="36">
        <f>H38/$C$61*C38</f>
        <v>0</v>
      </c>
      <c r="J38" s="53"/>
      <c r="K38" s="35">
        <v>0</v>
      </c>
      <c r="L38" s="36">
        <f>K38/$C$61*C38</f>
        <v>0</v>
      </c>
      <c r="M38" s="53"/>
      <c r="N38" s="35">
        <v>0</v>
      </c>
      <c r="O38" s="36">
        <f>N38/$C$61*C38</f>
        <v>0</v>
      </c>
      <c r="P38" s="70"/>
    </row>
    <row r="39" spans="1:16" s="37" customFormat="1" ht="15.75" thickBot="1" x14ac:dyDescent="0.3">
      <c r="A39" s="76">
        <f>Summary!A42</f>
        <v>7.5</v>
      </c>
      <c r="B39" s="104" t="s">
        <v>67</v>
      </c>
      <c r="C39" s="120">
        <f>Summary!B42</f>
        <v>0.02</v>
      </c>
      <c r="D39" s="126">
        <f>Summary!C42</f>
        <v>0</v>
      </c>
      <c r="E39" s="77">
        <v>0</v>
      </c>
      <c r="F39" s="78">
        <f>E39/$C$61*C39</f>
        <v>0</v>
      </c>
      <c r="G39" s="82"/>
      <c r="H39" s="77">
        <v>0</v>
      </c>
      <c r="I39" s="78">
        <f>H39/$C$61*C39</f>
        <v>0</v>
      </c>
      <c r="J39" s="82"/>
      <c r="K39" s="77">
        <v>0</v>
      </c>
      <c r="L39" s="78">
        <f>K39/$C$61*C39</f>
        <v>0</v>
      </c>
      <c r="M39" s="82"/>
      <c r="N39" s="77">
        <v>0</v>
      </c>
      <c r="O39" s="78">
        <f>N39/$C$61*C39</f>
        <v>0</v>
      </c>
      <c r="P39" s="83"/>
    </row>
    <row r="40" spans="1:16" s="37" customFormat="1" ht="15.75" thickBot="1" x14ac:dyDescent="0.3">
      <c r="A40" s="84">
        <f>Summary!A43</f>
        <v>8.1</v>
      </c>
      <c r="B40" s="107" t="s">
        <v>68</v>
      </c>
      <c r="C40" s="121">
        <f>Summary!B43</f>
        <v>0.02</v>
      </c>
      <c r="D40" s="127">
        <f>Summary!C43</f>
        <v>0</v>
      </c>
      <c r="E40" s="85">
        <v>0</v>
      </c>
      <c r="F40" s="86">
        <f>E40/$C$61*C40</f>
        <v>0</v>
      </c>
      <c r="G40" s="87"/>
      <c r="H40" s="85">
        <v>0</v>
      </c>
      <c r="I40" s="86">
        <f>H40/$C$61*C40</f>
        <v>0</v>
      </c>
      <c r="J40" s="87"/>
      <c r="K40" s="85">
        <v>0</v>
      </c>
      <c r="L40" s="86">
        <f>K40/$C$61*C40</f>
        <v>0</v>
      </c>
      <c r="M40" s="87"/>
      <c r="N40" s="85">
        <v>0</v>
      </c>
      <c r="O40" s="86">
        <f>N40/$C$61*C40</f>
        <v>0</v>
      </c>
      <c r="P40" s="88"/>
    </row>
    <row r="41" spans="1:16" s="37" customFormat="1" x14ac:dyDescent="0.25">
      <c r="A41" s="75">
        <f>Summary!A44</f>
        <v>9.1</v>
      </c>
      <c r="B41" s="105" t="s">
        <v>69</v>
      </c>
      <c r="C41" s="118">
        <f>Summary!B44</f>
        <v>0.02</v>
      </c>
      <c r="D41" s="125">
        <f>Summary!C44</f>
        <v>0</v>
      </c>
      <c r="E41" s="35">
        <v>0</v>
      </c>
      <c r="F41" s="36">
        <f>E41/$C$61*C41</f>
        <v>0</v>
      </c>
      <c r="G41" s="80"/>
      <c r="H41" s="35">
        <v>0</v>
      </c>
      <c r="I41" s="36">
        <f>H41/$C$61*C41</f>
        <v>0</v>
      </c>
      <c r="J41" s="80"/>
      <c r="K41" s="35">
        <v>0</v>
      </c>
      <c r="L41" s="36">
        <f>K41/$C$61*C41</f>
        <v>0</v>
      </c>
      <c r="M41" s="80"/>
      <c r="N41" s="35">
        <v>0</v>
      </c>
      <c r="O41" s="36">
        <f>N41/$C$61*C41</f>
        <v>0</v>
      </c>
      <c r="P41" s="81"/>
    </row>
    <row r="42" spans="1:16" s="37" customFormat="1" x14ac:dyDescent="0.25">
      <c r="A42" s="52">
        <f>Summary!A45</f>
        <v>9.1999999999999993</v>
      </c>
      <c r="B42" s="106" t="s">
        <v>70</v>
      </c>
      <c r="C42" s="119">
        <f>Summary!B45</f>
        <v>0.02</v>
      </c>
      <c r="D42" s="125">
        <f>Summary!C45</f>
        <v>0</v>
      </c>
      <c r="E42" s="35">
        <v>0</v>
      </c>
      <c r="F42" s="36">
        <f>E42/$C$61*C42</f>
        <v>0</v>
      </c>
      <c r="G42" s="53"/>
      <c r="H42" s="35">
        <v>0</v>
      </c>
      <c r="I42" s="36">
        <f>H42/$C$61*C42</f>
        <v>0</v>
      </c>
      <c r="J42" s="53"/>
      <c r="K42" s="35">
        <v>0</v>
      </c>
      <c r="L42" s="36">
        <f>K42/$C$61*C42</f>
        <v>0</v>
      </c>
      <c r="M42" s="53"/>
      <c r="N42" s="35">
        <v>0</v>
      </c>
      <c r="O42" s="36">
        <f>N42/$C$61*C42</f>
        <v>0</v>
      </c>
      <c r="P42" s="70"/>
    </row>
    <row r="43" spans="1:16" s="37" customFormat="1" ht="15.75" thickBot="1" x14ac:dyDescent="0.3">
      <c r="A43" s="76">
        <f>Summary!A46</f>
        <v>9.3000000000000007</v>
      </c>
      <c r="B43" s="104" t="s">
        <v>71</v>
      </c>
      <c r="C43" s="120">
        <f>Summary!B46</f>
        <v>0.02</v>
      </c>
      <c r="D43" s="126">
        <f>Summary!C46</f>
        <v>0</v>
      </c>
      <c r="E43" s="77">
        <v>0</v>
      </c>
      <c r="F43" s="78">
        <f>E43/$C$61*C43</f>
        <v>0</v>
      </c>
      <c r="G43" s="82"/>
      <c r="H43" s="77">
        <v>0</v>
      </c>
      <c r="I43" s="78">
        <f>H43/$C$61*C43</f>
        <v>0</v>
      </c>
      <c r="J43" s="82"/>
      <c r="K43" s="77">
        <v>0</v>
      </c>
      <c r="L43" s="78">
        <f>K43/$C$61*C43</f>
        <v>0</v>
      </c>
      <c r="M43" s="82"/>
      <c r="N43" s="77">
        <v>0</v>
      </c>
      <c r="O43" s="78">
        <f>N43/$C$61*C43</f>
        <v>0</v>
      </c>
      <c r="P43" s="83"/>
    </row>
    <row r="44" spans="1:16" s="37" customFormat="1" x14ac:dyDescent="0.25">
      <c r="A44" s="75">
        <f>Summary!A47</f>
        <v>10.1</v>
      </c>
      <c r="B44" s="105" t="s">
        <v>72</v>
      </c>
      <c r="C44" s="118">
        <f>Summary!B47</f>
        <v>0.02</v>
      </c>
      <c r="D44" s="125">
        <f>Summary!C47</f>
        <v>0</v>
      </c>
      <c r="E44" s="35">
        <v>0</v>
      </c>
      <c r="F44" s="36">
        <f>E44/$C$61*C44</f>
        <v>0</v>
      </c>
      <c r="G44" s="80"/>
      <c r="H44" s="35">
        <v>0</v>
      </c>
      <c r="I44" s="36">
        <f>H44/$C$61*C44</f>
        <v>0</v>
      </c>
      <c r="J44" s="80"/>
      <c r="K44" s="35">
        <v>0</v>
      </c>
      <c r="L44" s="36">
        <f>K44/$C$61*C44</f>
        <v>0</v>
      </c>
      <c r="M44" s="80"/>
      <c r="N44" s="35">
        <v>0</v>
      </c>
      <c r="O44" s="36">
        <f>N44/$C$61*C44</f>
        <v>0</v>
      </c>
      <c r="P44" s="81"/>
    </row>
    <row r="45" spans="1:16" s="37" customFormat="1" x14ac:dyDescent="0.25">
      <c r="A45" s="52">
        <f>Summary!A48</f>
        <v>10.199999999999999</v>
      </c>
      <c r="B45" s="106" t="s">
        <v>73</v>
      </c>
      <c r="C45" s="119">
        <f>Summary!B48</f>
        <v>0.02</v>
      </c>
      <c r="D45" s="125">
        <f>Summary!C48</f>
        <v>0</v>
      </c>
      <c r="E45" s="35">
        <v>0</v>
      </c>
      <c r="F45" s="36">
        <f>E45/$C$61*C45</f>
        <v>0</v>
      </c>
      <c r="G45" s="53"/>
      <c r="H45" s="35">
        <v>0</v>
      </c>
      <c r="I45" s="36">
        <f>H45/$C$61*C45</f>
        <v>0</v>
      </c>
      <c r="J45" s="53"/>
      <c r="K45" s="35">
        <v>0</v>
      </c>
      <c r="L45" s="36">
        <f>K45/$C$61*C45</f>
        <v>0</v>
      </c>
      <c r="M45" s="53"/>
      <c r="N45" s="35">
        <v>0</v>
      </c>
      <c r="O45" s="36">
        <f>N45/$C$61*C45</f>
        <v>0</v>
      </c>
      <c r="P45" s="70"/>
    </row>
    <row r="46" spans="1:16" s="37" customFormat="1" x14ac:dyDescent="0.25">
      <c r="A46" s="52">
        <f>Summary!A49</f>
        <v>10.3</v>
      </c>
      <c r="B46" s="106" t="s">
        <v>74</v>
      </c>
      <c r="C46" s="119">
        <f>Summary!B49</f>
        <v>0.02</v>
      </c>
      <c r="D46" s="125">
        <f>Summary!C49</f>
        <v>0</v>
      </c>
      <c r="E46" s="35">
        <v>0</v>
      </c>
      <c r="F46" s="36">
        <f>E46/$C$61*C46</f>
        <v>0</v>
      </c>
      <c r="G46" s="53"/>
      <c r="H46" s="35">
        <v>0</v>
      </c>
      <c r="I46" s="36">
        <f>H46/$C$61*C46</f>
        <v>0</v>
      </c>
      <c r="J46" s="53"/>
      <c r="K46" s="35">
        <v>0</v>
      </c>
      <c r="L46" s="36">
        <f>K46/$C$61*C46</f>
        <v>0</v>
      </c>
      <c r="M46" s="53"/>
      <c r="N46" s="35">
        <v>0</v>
      </c>
      <c r="O46" s="36">
        <f>N46/$C$61*C46</f>
        <v>0</v>
      </c>
      <c r="P46" s="70"/>
    </row>
    <row r="47" spans="1:16" s="37" customFormat="1" ht="15.75" thickBot="1" x14ac:dyDescent="0.3">
      <c r="A47" s="76">
        <f>Summary!A50</f>
        <v>10.4</v>
      </c>
      <c r="B47" s="104" t="s">
        <v>75</v>
      </c>
      <c r="C47" s="120">
        <f>Summary!B50</f>
        <v>0.02</v>
      </c>
      <c r="D47" s="126">
        <f>Summary!C50</f>
        <v>0</v>
      </c>
      <c r="E47" s="77">
        <v>0</v>
      </c>
      <c r="F47" s="78">
        <f>E47/$C$61*C47</f>
        <v>0</v>
      </c>
      <c r="G47" s="82"/>
      <c r="H47" s="77">
        <v>0</v>
      </c>
      <c r="I47" s="78">
        <f>H47/$C$61*C47</f>
        <v>0</v>
      </c>
      <c r="J47" s="82"/>
      <c r="K47" s="77">
        <v>0</v>
      </c>
      <c r="L47" s="78">
        <f>K47/$C$61*C47</f>
        <v>0</v>
      </c>
      <c r="M47" s="82"/>
      <c r="N47" s="77">
        <v>0</v>
      </c>
      <c r="O47" s="78">
        <f>N47/$C$61*C47</f>
        <v>0</v>
      </c>
      <c r="P47" s="83"/>
    </row>
    <row r="48" spans="1:16" s="37" customFormat="1" x14ac:dyDescent="0.25">
      <c r="A48" s="75">
        <f>Summary!A51</f>
        <v>11.1</v>
      </c>
      <c r="B48" s="105" t="s">
        <v>76</v>
      </c>
      <c r="C48" s="118">
        <f>Summary!B51</f>
        <v>0.02</v>
      </c>
      <c r="D48" s="125">
        <f>Summary!C51</f>
        <v>0</v>
      </c>
      <c r="E48" s="35">
        <v>0</v>
      </c>
      <c r="F48" s="36">
        <f>E48/$C$61*C48</f>
        <v>0</v>
      </c>
      <c r="G48" s="80"/>
      <c r="H48" s="35">
        <v>0</v>
      </c>
      <c r="I48" s="36">
        <f>H48/$C$61*C48</f>
        <v>0</v>
      </c>
      <c r="J48" s="80"/>
      <c r="K48" s="35">
        <v>0</v>
      </c>
      <c r="L48" s="36">
        <f>K48/$C$61*C48</f>
        <v>0</v>
      </c>
      <c r="M48" s="80"/>
      <c r="N48" s="35">
        <v>0</v>
      </c>
      <c r="O48" s="36">
        <f>N48/$C$61*C48</f>
        <v>0</v>
      </c>
      <c r="P48" s="81"/>
    </row>
    <row r="49" spans="1:16" s="37" customFormat="1" x14ac:dyDescent="0.25">
      <c r="A49" s="52">
        <f>Summary!A52</f>
        <v>11.2</v>
      </c>
      <c r="B49" s="106" t="s">
        <v>77</v>
      </c>
      <c r="C49" s="119">
        <f>Summary!B52</f>
        <v>0.02</v>
      </c>
      <c r="D49" s="125">
        <f>Summary!C52</f>
        <v>0</v>
      </c>
      <c r="E49" s="35">
        <v>0</v>
      </c>
      <c r="F49" s="36">
        <f>E49/$C$61*C49</f>
        <v>0</v>
      </c>
      <c r="G49" s="53"/>
      <c r="H49" s="35">
        <v>0</v>
      </c>
      <c r="I49" s="36">
        <f>H49/$C$61*C49</f>
        <v>0</v>
      </c>
      <c r="J49" s="53"/>
      <c r="K49" s="35">
        <v>0</v>
      </c>
      <c r="L49" s="36">
        <f>K49/$C$61*C49</f>
        <v>0</v>
      </c>
      <c r="M49" s="53"/>
      <c r="N49" s="35">
        <v>0</v>
      </c>
      <c r="O49" s="36">
        <f>N49/$C$61*C49</f>
        <v>0</v>
      </c>
      <c r="P49" s="70"/>
    </row>
    <row r="50" spans="1:16" s="37" customFormat="1" ht="15.75" thickBot="1" x14ac:dyDescent="0.3">
      <c r="A50" s="71">
        <f>Summary!A53</f>
        <v>11.3</v>
      </c>
      <c r="B50" s="108" t="s">
        <v>78</v>
      </c>
      <c r="C50" s="122">
        <f>Summary!B53</f>
        <v>0.02</v>
      </c>
      <c r="D50" s="125">
        <f>Summary!C53</f>
        <v>0</v>
      </c>
      <c r="E50" s="51">
        <v>0</v>
      </c>
      <c r="F50" s="50">
        <f>E50/$C$61*C50</f>
        <v>0</v>
      </c>
      <c r="G50" s="72"/>
      <c r="H50" s="51">
        <v>0</v>
      </c>
      <c r="I50" s="50">
        <f>H50/$C$61*C50</f>
        <v>0</v>
      </c>
      <c r="J50" s="72"/>
      <c r="K50" s="51">
        <v>0</v>
      </c>
      <c r="L50" s="50">
        <f>K50/$C$61*C50</f>
        <v>0</v>
      </c>
      <c r="M50" s="72"/>
      <c r="N50" s="51">
        <v>0</v>
      </c>
      <c r="O50" s="50">
        <f>N50/$C$61*C50</f>
        <v>0</v>
      </c>
      <c r="P50" s="73"/>
    </row>
    <row r="51" spans="1:16" ht="19.5" thickBot="1" x14ac:dyDescent="0.3">
      <c r="A51" s="92" t="s">
        <v>7</v>
      </c>
      <c r="B51" s="93"/>
      <c r="C51" s="123">
        <f>SUM(C9:C50)</f>
        <v>0.84000000000000041</v>
      </c>
      <c r="D51" s="124"/>
      <c r="E51" s="94"/>
      <c r="F51" s="95">
        <f>SUM(F9:F50)</f>
        <v>0</v>
      </c>
      <c r="G51" s="96"/>
      <c r="H51" s="94"/>
      <c r="I51" s="95">
        <f>SUM(I9:I50)</f>
        <v>0</v>
      </c>
      <c r="J51" s="96"/>
      <c r="K51" s="94"/>
      <c r="L51" s="95">
        <f>SUM(L9:L50)</f>
        <v>0</v>
      </c>
      <c r="M51" s="96"/>
      <c r="N51" s="94"/>
      <c r="O51" s="95">
        <f>SUM(O9:O50)</f>
        <v>0</v>
      </c>
      <c r="P51" s="96"/>
    </row>
    <row r="52" spans="1:16" ht="24.75" customHeight="1" thickBot="1" x14ac:dyDescent="0.3">
      <c r="A52" s="74" t="s">
        <v>79</v>
      </c>
      <c r="B52" s="98"/>
      <c r="C52" s="98"/>
      <c r="D52" s="98"/>
      <c r="E52" s="98"/>
      <c r="F52" s="98"/>
      <c r="G52" s="97"/>
      <c r="H52" s="98"/>
      <c r="I52" s="98"/>
      <c r="J52" s="97"/>
      <c r="K52" s="98"/>
      <c r="L52" s="98"/>
      <c r="M52" s="97"/>
      <c r="N52" s="98"/>
      <c r="O52" s="98"/>
      <c r="P52" s="97"/>
    </row>
    <row r="53" spans="1:16" ht="22.5" customHeight="1" x14ac:dyDescent="0.25"/>
    <row r="54" spans="1:16" ht="18.75" x14ac:dyDescent="0.3">
      <c r="A54" s="13" t="s">
        <v>12</v>
      </c>
      <c r="B54" s="13"/>
    </row>
    <row r="55" spans="1:16" ht="18.75" x14ac:dyDescent="0.3">
      <c r="A55" s="13"/>
      <c r="B55" s="13"/>
    </row>
    <row r="56" spans="1:16" ht="36" customHeight="1" x14ac:dyDescent="0.25">
      <c r="A56" s="14" t="s">
        <v>13</v>
      </c>
      <c r="B56" s="14"/>
      <c r="C56" s="15" t="s">
        <v>14</v>
      </c>
      <c r="D56" s="15"/>
      <c r="E56" s="135" t="s">
        <v>15</v>
      </c>
      <c r="F56" s="136"/>
      <c r="G56" s="136"/>
    </row>
    <row r="57" spans="1:16" ht="42" customHeight="1" x14ac:dyDescent="0.25">
      <c r="A57" s="16" t="s">
        <v>22</v>
      </c>
      <c r="B57" s="16"/>
      <c r="C57" s="17">
        <v>0</v>
      </c>
      <c r="D57" s="17"/>
      <c r="E57" s="133" t="s">
        <v>20</v>
      </c>
      <c r="F57" s="133"/>
      <c r="G57" s="133"/>
    </row>
    <row r="58" spans="1:16" ht="51.75" customHeight="1" x14ac:dyDescent="0.25">
      <c r="A58" s="16" t="s">
        <v>16</v>
      </c>
      <c r="B58" s="16"/>
      <c r="C58" s="17">
        <v>1</v>
      </c>
      <c r="D58" s="17"/>
      <c r="E58" s="133" t="s">
        <v>24</v>
      </c>
      <c r="F58" s="134"/>
      <c r="G58" s="134"/>
    </row>
    <row r="59" spans="1:16" ht="42" customHeight="1" x14ac:dyDescent="0.25">
      <c r="A59" s="16" t="s">
        <v>17</v>
      </c>
      <c r="B59" s="16"/>
      <c r="C59" s="17">
        <v>2</v>
      </c>
      <c r="D59" s="17"/>
      <c r="E59" s="133" t="s">
        <v>33</v>
      </c>
      <c r="F59" s="133"/>
      <c r="G59" s="133"/>
    </row>
    <row r="60" spans="1:16" ht="42" customHeight="1" x14ac:dyDescent="0.25">
      <c r="A60" s="16" t="s">
        <v>18</v>
      </c>
      <c r="B60" s="16"/>
      <c r="C60" s="17">
        <v>3</v>
      </c>
      <c r="D60" s="17"/>
      <c r="E60" s="133" t="s">
        <v>23</v>
      </c>
      <c r="F60" s="133"/>
      <c r="G60" s="133"/>
    </row>
    <row r="61" spans="1:16" ht="43.5" customHeight="1" x14ac:dyDescent="0.25">
      <c r="A61" s="16" t="s">
        <v>19</v>
      </c>
      <c r="B61" s="16"/>
      <c r="C61" s="17">
        <v>4</v>
      </c>
      <c r="D61" s="17"/>
      <c r="E61" s="133" t="s">
        <v>21</v>
      </c>
      <c r="F61" s="133"/>
      <c r="G61" s="133"/>
    </row>
  </sheetData>
  <sheetProtection formatCells="0" formatColumns="0" formatRows="0" insertColumns="0" insertRows="0" deleteColumns="0" deleteRows="0" selectLockedCells="1"/>
  <mergeCells count="10">
    <mergeCell ref="H7:J7"/>
    <mergeCell ref="K7:M7"/>
    <mergeCell ref="N7:P7"/>
    <mergeCell ref="E61:G61"/>
    <mergeCell ref="E58:G58"/>
    <mergeCell ref="E7:G7"/>
    <mergeCell ref="E56:G56"/>
    <mergeCell ref="E57:G57"/>
    <mergeCell ref="E59:G59"/>
    <mergeCell ref="E60:G60"/>
  </mergeCells>
  <conditionalFormatting sqref="E9:E50 H9:H50 K9:K50 N9:N50">
    <cfRule type="cellIs" dxfId="0" priority="4" operator="lessThan">
      <formula>2</formula>
    </cfRule>
  </conditionalFormatting>
  <dataValidations count="1">
    <dataValidation type="list" allowBlank="1" showInputMessage="1" showErrorMessage="1" sqref="N9:N50 H9:H50 K9:K50 E9:E50" xr:uid="{BB6D4077-8FAE-47DF-9037-79E1F950F526}">
      <formula1>$C$57:$C$61</formula1>
    </dataValidation>
  </dataValidations>
  <pageMargins left="0.70866141732283472" right="0.70866141732283472" top="0.74803149606299213" bottom="0.74803149606299213" header="0.31496062992125984" footer="0.31496062992125984"/>
  <pageSetup paperSize="9" scale="39" orientation="landscape" r:id="rId1"/>
  <headerFooter>
    <oddFooter>&amp;L&amp;BTorbay and South Devon NHS Foundation Trust Confidential&amp;B&amp;C&amp;D&amp;RPage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16549-256C-451C-9740-F169A08E99DF}">
  <sheetPr>
    <pageSetUpPr fitToPage="1"/>
  </sheetPr>
  <dimension ref="A2:J22"/>
  <sheetViews>
    <sheetView workbookViewId="0">
      <selection activeCell="C8" sqref="C8"/>
    </sheetView>
  </sheetViews>
  <sheetFormatPr defaultRowHeight="15" x14ac:dyDescent="0.25"/>
  <cols>
    <col min="1" max="1" width="17.5703125" bestFit="1" customWidth="1"/>
    <col min="2" max="2" width="18.140625" customWidth="1"/>
    <col min="3" max="3" width="17" customWidth="1"/>
    <col min="4" max="4" width="15.28515625" bestFit="1" customWidth="1"/>
    <col min="5" max="5" width="20.28515625" customWidth="1"/>
    <col min="6" max="6" width="15.28515625" bestFit="1" customWidth="1"/>
    <col min="7" max="7" width="21.140625" customWidth="1"/>
    <col min="8" max="8" width="15.28515625" bestFit="1" customWidth="1"/>
    <col min="9" max="9" width="21.28515625" customWidth="1"/>
    <col min="10" max="10" width="15.28515625" bestFit="1" customWidth="1"/>
  </cols>
  <sheetData>
    <row r="2" spans="1:10" ht="21" x14ac:dyDescent="0.35">
      <c r="A2" s="2"/>
    </row>
    <row r="3" spans="1:10" ht="21" x14ac:dyDescent="0.35">
      <c r="A3" s="2" t="str">
        <f>Summary!A4</f>
        <v>Integrated Sexual Health EHR Procurement Assessment Tool</v>
      </c>
    </row>
    <row r="4" spans="1:10" ht="21" x14ac:dyDescent="0.35">
      <c r="A4" s="2"/>
    </row>
    <row r="6" spans="1:10" ht="18.75" x14ac:dyDescent="0.3">
      <c r="A6" s="13" t="s">
        <v>8</v>
      </c>
    </row>
    <row r="7" spans="1:10" ht="15.75" thickBot="1" x14ac:dyDescent="0.3"/>
    <row r="8" spans="1:10" ht="15.75" thickBot="1" x14ac:dyDescent="0.3">
      <c r="A8" s="140" t="s">
        <v>11</v>
      </c>
      <c r="B8" s="141"/>
      <c r="C8" s="39">
        <f>MIN(C13,E13,G13,I13)</f>
        <v>0</v>
      </c>
    </row>
    <row r="9" spans="1:10" x14ac:dyDescent="0.25">
      <c r="A9" s="8"/>
      <c r="B9" s="9"/>
    </row>
    <row r="10" spans="1:10" ht="15.75" thickBot="1" x14ac:dyDescent="0.3">
      <c r="A10" s="8"/>
      <c r="B10" s="9"/>
    </row>
    <row r="11" spans="1:10" ht="32.25" customHeight="1" thickBot="1" x14ac:dyDescent="0.3">
      <c r="C11" s="130" t="str">
        <f>Summary!D9</f>
        <v>Company 1</v>
      </c>
      <c r="D11" s="132"/>
      <c r="E11" s="130" t="str">
        <f>Summary!F9</f>
        <v>Company 2</v>
      </c>
      <c r="F11" s="132"/>
      <c r="G11" s="130" t="str">
        <f>Summary!H9</f>
        <v>Company 3</v>
      </c>
      <c r="H11" s="132"/>
      <c r="I11" s="130" t="str">
        <f>Summary!J9</f>
        <v>Company 4</v>
      </c>
      <c r="J11" s="132"/>
    </row>
    <row r="12" spans="1:10" ht="15.75" thickBot="1" x14ac:dyDescent="0.3">
      <c r="A12" s="4" t="s">
        <v>0</v>
      </c>
      <c r="B12" s="5" t="s">
        <v>1</v>
      </c>
      <c r="C12" s="10" t="s">
        <v>9</v>
      </c>
      <c r="D12" s="10" t="s">
        <v>5</v>
      </c>
      <c r="E12" s="10" t="s">
        <v>9</v>
      </c>
      <c r="F12" s="10" t="s">
        <v>5</v>
      </c>
      <c r="G12" s="10" t="s">
        <v>9</v>
      </c>
      <c r="H12" s="10" t="s">
        <v>5</v>
      </c>
      <c r="I12" s="10" t="s">
        <v>9</v>
      </c>
      <c r="J12" s="10" t="s">
        <v>5</v>
      </c>
    </row>
    <row r="13" spans="1:10" ht="30" customHeight="1" thickBot="1" x14ac:dyDescent="0.3">
      <c r="A13" s="11" t="s">
        <v>9</v>
      </c>
      <c r="B13" s="12">
        <f>Summary!B11</f>
        <v>0.16</v>
      </c>
      <c r="C13" s="34"/>
      <c r="D13" s="28" t="e">
        <f>C8/C13*B13</f>
        <v>#DIV/0!</v>
      </c>
      <c r="E13" s="34"/>
      <c r="F13" s="29" t="e">
        <f>C8/E13*B13</f>
        <v>#DIV/0!</v>
      </c>
      <c r="G13" s="34"/>
      <c r="H13" s="30" t="e">
        <f>C8/G13*B13</f>
        <v>#DIV/0!</v>
      </c>
      <c r="I13" s="34"/>
      <c r="J13" s="30" t="e">
        <f>C8/I13*B13</f>
        <v>#DIV/0!</v>
      </c>
    </row>
    <row r="16" spans="1:10" ht="18.75" x14ac:dyDescent="0.3">
      <c r="A16" s="23" t="s">
        <v>12</v>
      </c>
      <c r="B16" s="24"/>
      <c r="C16" s="24"/>
      <c r="D16" s="24"/>
      <c r="E16" s="25"/>
    </row>
    <row r="17" spans="1:5" x14ac:dyDescent="0.25">
      <c r="A17" s="26"/>
      <c r="B17" s="19"/>
      <c r="C17" s="19"/>
      <c r="D17" s="19"/>
      <c r="E17" s="20"/>
    </row>
    <row r="18" spans="1:5" ht="63.75" customHeight="1" x14ac:dyDescent="0.25">
      <c r="A18" s="142" t="s">
        <v>39</v>
      </c>
      <c r="B18" s="143"/>
      <c r="C18" s="143"/>
      <c r="D18" s="143"/>
      <c r="E18" s="144"/>
    </row>
    <row r="19" spans="1:5" x14ac:dyDescent="0.25">
      <c r="A19" s="18"/>
      <c r="B19" s="19"/>
      <c r="C19" s="19"/>
      <c r="D19" s="19"/>
      <c r="E19" s="20"/>
    </row>
    <row r="20" spans="1:5" x14ac:dyDescent="0.25">
      <c r="A20" s="21" t="s">
        <v>26</v>
      </c>
      <c r="B20" s="22">
        <f>Summary!B11</f>
        <v>0.16</v>
      </c>
      <c r="C20" s="19"/>
      <c r="D20" s="19"/>
      <c r="E20" s="20"/>
    </row>
    <row r="21" spans="1:5" x14ac:dyDescent="0.25">
      <c r="A21" s="145" t="s">
        <v>25</v>
      </c>
      <c r="B21" s="146"/>
      <c r="C21" s="146"/>
      <c r="D21" s="146"/>
      <c r="E21" s="147"/>
    </row>
    <row r="22" spans="1:5" x14ac:dyDescent="0.25">
      <c r="A22" s="137" t="s">
        <v>27</v>
      </c>
      <c r="B22" s="138"/>
      <c r="C22" s="138"/>
      <c r="D22" s="138"/>
      <c r="E22" s="139"/>
    </row>
  </sheetData>
  <sheetProtection formatCells="0" formatColumns="0" formatRows="0" insertColumns="0" insertRows="0" deleteColumns="0" deleteRows="0" selectLockedCells="1"/>
  <mergeCells count="8">
    <mergeCell ref="A22:E22"/>
    <mergeCell ref="G11:H11"/>
    <mergeCell ref="I11:J11"/>
    <mergeCell ref="A8:B8"/>
    <mergeCell ref="C11:D11"/>
    <mergeCell ref="E11:F11"/>
    <mergeCell ref="A18:E18"/>
    <mergeCell ref="A21:E21"/>
  </mergeCells>
  <pageMargins left="0.70866141732283472" right="0.70866141732283472" top="0.74803149606299213" bottom="0.74803149606299213" header="0.31496062992125984" footer="0.31496062992125984"/>
  <pageSetup paperSize="9" scale="52" orientation="landscape" r:id="rId1"/>
  <headerFooter>
    <oddFooter>&amp;L&amp;BTorbay and South Devon NHS Foundation Trust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 Sheet</vt:lpstr>
      <vt:lpstr>Summary</vt:lpstr>
      <vt:lpstr>Qualitative Evaluation</vt:lpstr>
      <vt:lpstr>Cost Evaluation</vt:lpstr>
      <vt:lpstr>'Cost Evaluation'!_Toc403555176</vt:lpstr>
    </vt:vector>
  </TitlesOfParts>
  <Company>Torbay and South Devon NHS Foundation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SHAW</dc:creator>
  <cp:lastModifiedBy>Shaw, Jonathan</cp:lastModifiedBy>
  <cp:lastPrinted>2022-02-11T10:35:33Z</cp:lastPrinted>
  <dcterms:created xsi:type="dcterms:W3CDTF">2022-02-01T14:24:28Z</dcterms:created>
  <dcterms:modified xsi:type="dcterms:W3CDTF">2023-04-03T20:02:16Z</dcterms:modified>
</cp:coreProperties>
</file>